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k-Legras\AppData\Local\Microsoft\Windows\Temporary Internet Files\Content.Outlook\F3SIBBJF\"/>
    </mc:Choice>
  </mc:AlternateContent>
  <bookViews>
    <workbookView xWindow="0" yWindow="0" windowWidth="20490" windowHeight="7755" activeTab="5"/>
  </bookViews>
  <sheets>
    <sheet name=" Récap 8-9" sheetId="4" r:id="rId1"/>
    <sheet name=" Récap 8-9 (6)" sheetId="22" state="hidden" r:id="rId2"/>
    <sheet name="Saut Barre 8-9" sheetId="21" r:id="rId3"/>
    <sheet name="Ptre Sol 8-9" sheetId="20" r:id="rId4"/>
    <sheet name="Acro 8-9" sheetId="19" r:id="rId5"/>
    <sheet name="Gymnique" sheetId="23" r:id="rId6"/>
  </sheets>
  <definedNames>
    <definedName name="_xlnm._FilterDatabase" localSheetId="0" hidden="1">' Récap 8-9'!$B$11:$BG$17</definedName>
    <definedName name="_xlnm._FilterDatabase" localSheetId="1" hidden="1">' Récap 8-9 (6)'!$B$11:$AY$17</definedName>
    <definedName name="_xlnm._FilterDatabase" localSheetId="4" hidden="1">'Acro 8-9'!$B$11:$E$17</definedName>
    <definedName name="_xlnm._FilterDatabase" localSheetId="5" hidden="1">Gymnique!$B$11:$P$17</definedName>
    <definedName name="_xlnm._FilterDatabase" localSheetId="3" hidden="1">'Ptre Sol 8-9'!$B$11:$AA$17</definedName>
    <definedName name="_xlnm._FilterDatabase" localSheetId="2" hidden="1">'Saut Barre 8-9'!$B$11:$Z$17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2" i="4" l="1"/>
  <c r="BT22" i="4"/>
  <c r="BR21" i="4"/>
  <c r="BT21" i="4"/>
  <c r="BR20" i="4"/>
  <c r="BT20" i="4"/>
  <c r="BR19" i="4"/>
  <c r="BT19" i="4"/>
  <c r="BR18" i="4"/>
  <c r="BT18" i="4"/>
  <c r="BR17" i="4"/>
  <c r="BT17" i="4"/>
  <c r="BR16" i="4"/>
  <c r="BT16" i="4"/>
  <c r="BR15" i="4"/>
  <c r="BT15" i="4"/>
  <c r="BR14" i="4"/>
  <c r="BT14" i="4"/>
  <c r="BR13" i="4"/>
  <c r="BT13" i="4"/>
  <c r="BR12" i="4"/>
  <c r="BT12" i="4"/>
  <c r="AR22" i="4"/>
  <c r="AT22" i="4"/>
  <c r="AR21" i="4"/>
  <c r="AT21" i="4"/>
  <c r="AR20" i="4"/>
  <c r="AT20" i="4"/>
  <c r="AR19" i="4"/>
  <c r="AT19" i="4"/>
  <c r="AR18" i="4"/>
  <c r="AT18" i="4"/>
  <c r="AR17" i="4"/>
  <c r="AT17" i="4"/>
  <c r="AR16" i="4"/>
  <c r="AT16" i="4"/>
  <c r="AR15" i="4"/>
  <c r="AT15" i="4"/>
  <c r="AR14" i="4"/>
  <c r="AT14" i="4"/>
  <c r="AR13" i="4"/>
  <c r="AT13" i="4"/>
  <c r="AR12" i="4"/>
  <c r="AT12" i="4"/>
  <c r="AA22" i="23"/>
  <c r="AC22" i="23"/>
  <c r="N22" i="23"/>
  <c r="P22" i="23"/>
  <c r="AA21" i="23"/>
  <c r="AC21" i="23"/>
  <c r="N21" i="23"/>
  <c r="P21" i="23"/>
  <c r="AA20" i="23"/>
  <c r="AC20" i="23"/>
  <c r="N20" i="23"/>
  <c r="P20" i="23"/>
  <c r="AA19" i="23"/>
  <c r="AC19" i="23"/>
  <c r="N19" i="23"/>
  <c r="P19" i="23"/>
  <c r="AA18" i="23"/>
  <c r="AC18" i="23"/>
  <c r="N18" i="23"/>
  <c r="P18" i="23"/>
  <c r="AA17" i="23"/>
  <c r="AC17" i="23"/>
  <c r="N17" i="23"/>
  <c r="P17" i="23"/>
  <c r="AA16" i="23"/>
  <c r="AC16" i="23"/>
  <c r="N16" i="23"/>
  <c r="P16" i="23"/>
  <c r="AA15" i="23"/>
  <c r="AC15" i="23"/>
  <c r="N15" i="23"/>
  <c r="P15" i="23"/>
  <c r="AA14" i="23"/>
  <c r="AC14" i="23"/>
  <c r="N14" i="23"/>
  <c r="P14" i="23"/>
  <c r="AA13" i="23"/>
  <c r="AC13" i="23"/>
  <c r="N13" i="23"/>
  <c r="P13" i="23"/>
  <c r="AA12" i="23"/>
  <c r="AC12" i="23"/>
  <c r="N12" i="23"/>
  <c r="P12" i="23"/>
  <c r="CE21" i="4"/>
  <c r="CG21" i="4"/>
  <c r="BE21" i="4"/>
  <c r="BG21" i="4"/>
  <c r="AG21" i="4"/>
  <c r="AI21" i="4"/>
  <c r="X21" i="4"/>
  <c r="Z21" i="4"/>
  <c r="K21" i="4"/>
  <c r="M21" i="4"/>
  <c r="CE20" i="4"/>
  <c r="CG20" i="4"/>
  <c r="BE20" i="4"/>
  <c r="BG20" i="4"/>
  <c r="AG20" i="4"/>
  <c r="AI20" i="4"/>
  <c r="X20" i="4"/>
  <c r="Z20" i="4"/>
  <c r="K20" i="4"/>
  <c r="M20" i="4"/>
  <c r="CE19" i="4"/>
  <c r="CG19" i="4"/>
  <c r="BE19" i="4"/>
  <c r="BG19" i="4"/>
  <c r="AG19" i="4"/>
  <c r="AI19" i="4"/>
  <c r="X19" i="4"/>
  <c r="Z19" i="4"/>
  <c r="K19" i="4"/>
  <c r="M19" i="4"/>
  <c r="CE18" i="4"/>
  <c r="CG18" i="4"/>
  <c r="BE18" i="4"/>
  <c r="BG18" i="4"/>
  <c r="AG18" i="4"/>
  <c r="AI18" i="4"/>
  <c r="X18" i="4"/>
  <c r="Z18" i="4"/>
  <c r="K18" i="4"/>
  <c r="M18" i="4"/>
  <c r="CE17" i="4"/>
  <c r="CG17" i="4"/>
  <c r="BE17" i="4"/>
  <c r="BG17" i="4"/>
  <c r="AG17" i="4"/>
  <c r="AI17" i="4"/>
  <c r="X17" i="4"/>
  <c r="Z17" i="4"/>
  <c r="K17" i="4"/>
  <c r="M17" i="4"/>
  <c r="CE16" i="4"/>
  <c r="CG16" i="4"/>
  <c r="BE16" i="4"/>
  <c r="BG16" i="4"/>
  <c r="AG16" i="4"/>
  <c r="AI16" i="4"/>
  <c r="X16" i="4"/>
  <c r="Z16" i="4"/>
  <c r="K16" i="4"/>
  <c r="M16" i="4"/>
  <c r="CE15" i="4"/>
  <c r="CG15" i="4"/>
  <c r="BE15" i="4"/>
  <c r="BG15" i="4"/>
  <c r="AG15" i="4"/>
  <c r="AI15" i="4"/>
  <c r="X15" i="4"/>
  <c r="Z15" i="4"/>
  <c r="K15" i="4"/>
  <c r="M15" i="4"/>
  <c r="CI16" i="4"/>
  <c r="CH16" i="4"/>
  <c r="CI20" i="4"/>
  <c r="CH20" i="4"/>
  <c r="CI15" i="4"/>
  <c r="CH15" i="4"/>
  <c r="CI19" i="4"/>
  <c r="CH19" i="4"/>
  <c r="CI18" i="4"/>
  <c r="CH18" i="4"/>
  <c r="CI17" i="4"/>
  <c r="CH17" i="4"/>
  <c r="CI21" i="4"/>
  <c r="CH21" i="4"/>
  <c r="CE14" i="4"/>
  <c r="CG14" i="4"/>
  <c r="BE14" i="4"/>
  <c r="BG14" i="4"/>
  <c r="AG14" i="4"/>
  <c r="AI14" i="4"/>
  <c r="X14" i="4"/>
  <c r="Z14" i="4"/>
  <c r="K14" i="4"/>
  <c r="M14" i="4"/>
  <c r="BE13" i="4"/>
  <c r="Z19" i="20"/>
  <c r="P19" i="19"/>
  <c r="K14" i="21"/>
  <c r="M14" i="21"/>
  <c r="L12" i="20"/>
  <c r="L13" i="20"/>
  <c r="L14" i="20"/>
  <c r="L15" i="20"/>
  <c r="L16" i="20"/>
  <c r="L17" i="20"/>
  <c r="L18" i="20"/>
  <c r="L20" i="20"/>
  <c r="BM19" i="22"/>
  <c r="BO19" i="22"/>
  <c r="BB19" i="22"/>
  <c r="AW19" i="22"/>
  <c r="AY19" i="22"/>
  <c r="AL19" i="22"/>
  <c r="AG19" i="22"/>
  <c r="AI19" i="22"/>
  <c r="X19" i="22"/>
  <c r="Z19" i="22"/>
  <c r="K19" i="22"/>
  <c r="M19" i="22"/>
  <c r="BM18" i="22"/>
  <c r="BO18" i="22"/>
  <c r="BB18" i="22"/>
  <c r="AW18" i="22"/>
  <c r="AY18" i="22"/>
  <c r="AL18" i="22"/>
  <c r="AG18" i="22"/>
  <c r="AI18" i="22"/>
  <c r="X18" i="22"/>
  <c r="Z18" i="22"/>
  <c r="K18" i="22"/>
  <c r="M18" i="22"/>
  <c r="BQ18" i="22"/>
  <c r="BP18" i="22"/>
  <c r="BM17" i="22"/>
  <c r="BO17" i="22"/>
  <c r="BB17" i="22"/>
  <c r="AW17" i="22"/>
  <c r="AY17" i="22"/>
  <c r="AL17" i="22"/>
  <c r="AG17" i="22"/>
  <c r="AI17" i="22"/>
  <c r="X17" i="22"/>
  <c r="Z17" i="22"/>
  <c r="K17" i="22"/>
  <c r="M17" i="22"/>
  <c r="BM16" i="22"/>
  <c r="BO16" i="22"/>
  <c r="BB16" i="22"/>
  <c r="AW16" i="22"/>
  <c r="AY16" i="22"/>
  <c r="AL16" i="22"/>
  <c r="AG16" i="22"/>
  <c r="AI16" i="22"/>
  <c r="X16" i="22"/>
  <c r="Z16" i="22"/>
  <c r="K16" i="22"/>
  <c r="M16" i="22"/>
  <c r="BM15" i="22"/>
  <c r="BO15" i="22"/>
  <c r="BB15" i="22"/>
  <c r="AW15" i="22"/>
  <c r="AY15" i="22"/>
  <c r="AL15" i="22"/>
  <c r="AG15" i="22"/>
  <c r="AI15" i="22"/>
  <c r="X15" i="22"/>
  <c r="Z15" i="22"/>
  <c r="K15" i="22"/>
  <c r="M15" i="22"/>
  <c r="BM14" i="22"/>
  <c r="BO14" i="22"/>
  <c r="BB14" i="22"/>
  <c r="AW14" i="22"/>
  <c r="AY14" i="22"/>
  <c r="AL14" i="22"/>
  <c r="AG14" i="22"/>
  <c r="AI14" i="22"/>
  <c r="X14" i="22"/>
  <c r="Z14" i="22"/>
  <c r="K14" i="22"/>
  <c r="M14" i="22"/>
  <c r="BM13" i="22"/>
  <c r="BO13" i="22"/>
  <c r="BB13" i="22"/>
  <c r="AW13" i="22"/>
  <c r="AY13" i="22"/>
  <c r="AL13" i="22"/>
  <c r="AG13" i="22"/>
  <c r="AI13" i="22"/>
  <c r="X13" i="22"/>
  <c r="Z13" i="22"/>
  <c r="K13" i="22"/>
  <c r="M13" i="22"/>
  <c r="BM12" i="22"/>
  <c r="BO12" i="22"/>
  <c r="BB12" i="22"/>
  <c r="AW12" i="22"/>
  <c r="AY12" i="22"/>
  <c r="AL12" i="22"/>
  <c r="AG12" i="22"/>
  <c r="AI12" i="22"/>
  <c r="X12" i="22"/>
  <c r="Z12" i="22"/>
  <c r="K12" i="22"/>
  <c r="M12" i="22"/>
  <c r="X20" i="21"/>
  <c r="Z20" i="21"/>
  <c r="K20" i="21"/>
  <c r="M20" i="21"/>
  <c r="X18" i="21"/>
  <c r="Z18" i="21"/>
  <c r="K18" i="21"/>
  <c r="M18" i="21"/>
  <c r="X17" i="21"/>
  <c r="Z17" i="21"/>
  <c r="K17" i="21"/>
  <c r="M17" i="21"/>
  <c r="X16" i="21"/>
  <c r="Z16" i="21"/>
  <c r="K16" i="21"/>
  <c r="M16" i="21"/>
  <c r="X15" i="21"/>
  <c r="Z15" i="21"/>
  <c r="K15" i="21"/>
  <c r="M15" i="21"/>
  <c r="X14" i="21"/>
  <c r="Z14" i="21"/>
  <c r="X13" i="21"/>
  <c r="Z13" i="21"/>
  <c r="K13" i="21"/>
  <c r="M13" i="21"/>
  <c r="X12" i="21"/>
  <c r="Z12" i="21"/>
  <c r="K12" i="21"/>
  <c r="M12" i="21"/>
  <c r="Z20" i="20"/>
  <c r="Z18" i="20"/>
  <c r="Z17" i="20"/>
  <c r="Z16" i="20"/>
  <c r="Z15" i="20"/>
  <c r="Z14" i="20"/>
  <c r="Z13" i="20"/>
  <c r="Z12" i="20"/>
  <c r="P20" i="19"/>
  <c r="P18" i="19"/>
  <c r="P17" i="19"/>
  <c r="P16" i="19"/>
  <c r="P15" i="19"/>
  <c r="P14" i="19"/>
  <c r="P13" i="19"/>
  <c r="P12" i="19"/>
  <c r="R12" i="19"/>
  <c r="K13" i="4"/>
  <c r="BQ17" i="22"/>
  <c r="BP17" i="22"/>
  <c r="BQ15" i="22"/>
  <c r="BP15" i="22"/>
  <c r="BQ16" i="22"/>
  <c r="BP16" i="22"/>
  <c r="BQ13" i="22"/>
  <c r="BP13" i="22"/>
  <c r="BQ14" i="22"/>
  <c r="BP14" i="22"/>
  <c r="BQ12" i="22"/>
  <c r="BP12" i="22"/>
  <c r="BQ19" i="22"/>
  <c r="BP19" i="22"/>
  <c r="R20" i="19"/>
  <c r="R17" i="19"/>
  <c r="R18" i="19"/>
  <c r="R15" i="19"/>
  <c r="R16" i="19"/>
  <c r="R13" i="19"/>
  <c r="R14" i="19"/>
  <c r="CE13" i="4"/>
  <c r="CG13" i="4"/>
  <c r="BG13" i="4"/>
  <c r="AG13" i="4"/>
  <c r="AI13" i="4"/>
  <c r="X13" i="4"/>
  <c r="Z13" i="4"/>
  <c r="M13" i="4"/>
  <c r="CE12" i="4"/>
  <c r="CG12" i="4"/>
  <c r="BE12" i="4"/>
  <c r="BG12" i="4"/>
  <c r="AG12" i="4"/>
  <c r="AI12" i="4"/>
  <c r="X12" i="4"/>
  <c r="Z12" i="4"/>
  <c r="K12" i="4"/>
  <c r="M12" i="4"/>
  <c r="CI12" i="4"/>
  <c r="CH12" i="4"/>
  <c r="CI13" i="4"/>
  <c r="CH13" i="4"/>
  <c r="CI14" i="4"/>
  <c r="CH14" i="4"/>
</calcChain>
</file>

<file path=xl/sharedStrings.xml><?xml version="1.0" encoding="utf-8"?>
<sst xmlns="http://schemas.openxmlformats.org/spreadsheetml/2006/main" count="1627" uniqueCount="124">
  <si>
    <t>An</t>
  </si>
  <si>
    <t>Saut</t>
  </si>
  <si>
    <t>Barre fixe</t>
  </si>
  <si>
    <t>Pr élan</t>
  </si>
  <si>
    <t>Filé</t>
  </si>
  <si>
    <t>Poutre</t>
  </si>
  <si>
    <t>Spl Av</t>
  </si>
  <si>
    <t>Roue</t>
  </si>
  <si>
    <t>Spl Ar.</t>
  </si>
  <si>
    <t>Flip</t>
  </si>
  <si>
    <t>Sortie</t>
  </si>
  <si>
    <t>Alignements</t>
  </si>
  <si>
    <t>Rl av</t>
  </si>
  <si>
    <t>1/2 tr</t>
  </si>
  <si>
    <t>Rl arr</t>
  </si>
  <si>
    <t>Lune mains mini tramp</t>
  </si>
  <si>
    <t>Prépa tsuk</t>
  </si>
  <si>
    <t>Rd flip bloc 80</t>
  </si>
  <si>
    <t>Educ Yurch</t>
  </si>
  <si>
    <t>Club</t>
  </si>
  <si>
    <t>2 Tr d'ap.</t>
  </si>
  <si>
    <t>Tr d'ap libre</t>
  </si>
  <si>
    <t>Prépa stalder</t>
  </si>
  <si>
    <t>5 Bal  av</t>
  </si>
  <si>
    <t>Gde Culb</t>
  </si>
  <si>
    <t>5 Bal  Arr</t>
  </si>
  <si>
    <t xml:space="preserve">Sortie rd </t>
  </si>
  <si>
    <t>ATR pont</t>
  </si>
  <si>
    <t>Rl av chandl</t>
  </si>
  <si>
    <t>Pl. dos gr</t>
  </si>
  <si>
    <t>Rl jb td</t>
  </si>
  <si>
    <t>Pl. dos écart</t>
  </si>
  <si>
    <t>Rl arr ATR</t>
  </si>
  <si>
    <t>5 Chdl</t>
  </si>
  <si>
    <t>3 Tb dos</t>
  </si>
  <si>
    <t>Prep kboom</t>
  </si>
  <si>
    <t>Pull Over</t>
  </si>
  <si>
    <t>3 tb ventre</t>
  </si>
  <si>
    <t>Salto arr gr</t>
  </si>
  <si>
    <t>Salto av</t>
  </si>
  <si>
    <t>Trampoline</t>
  </si>
  <si>
    <t>Fast track</t>
  </si>
  <si>
    <t>Flip av 3</t>
  </si>
  <si>
    <t>Flip arr 3</t>
  </si>
  <si>
    <t>salto gr  3</t>
  </si>
  <si>
    <t>TOTAL</t>
  </si>
  <si>
    <t>%</t>
  </si>
  <si>
    <t>.</t>
  </si>
  <si>
    <t>Date</t>
  </si>
  <si>
    <t>Lieu</t>
  </si>
  <si>
    <t xml:space="preserve">Région </t>
  </si>
  <si>
    <t>Nom</t>
  </si>
  <si>
    <t>Prénom</t>
  </si>
  <si>
    <t>PROGRAMME DE FORMATION JEUNESSE PAS 8/9  ans</t>
  </si>
  <si>
    <t>Lune arrivée dos</t>
  </si>
  <si>
    <t>Jade</t>
  </si>
  <si>
    <t>Louna</t>
  </si>
  <si>
    <t>GAUTHIER</t>
  </si>
  <si>
    <t>Léna</t>
  </si>
  <si>
    <t>Tour pm jb td</t>
  </si>
  <si>
    <t>Tr pm dégagé</t>
  </si>
  <si>
    <t>Ligne test total maxi</t>
  </si>
  <si>
    <t>DELCOURT</t>
  </si>
  <si>
    <t>ESTAIRES</t>
  </si>
  <si>
    <t>COURCY</t>
  </si>
  <si>
    <t>La Soissonnaise</t>
  </si>
  <si>
    <t>CERTAIN</t>
  </si>
  <si>
    <t>Juliette</t>
  </si>
  <si>
    <t>SR OBERNAI</t>
  </si>
  <si>
    <t>E.G. JASSANS</t>
  </si>
  <si>
    <t>NELO</t>
  </si>
  <si>
    <t>Astria</t>
  </si>
  <si>
    <t>MG COUDREAUX</t>
  </si>
  <si>
    <t>MIARD</t>
  </si>
  <si>
    <t>Lucylle</t>
  </si>
  <si>
    <t>AS BEZIERS</t>
  </si>
  <si>
    <t>SHIVBARAN</t>
  </si>
  <si>
    <t>Jaïlys</t>
  </si>
  <si>
    <t>CEP MONTPELLIER</t>
  </si>
  <si>
    <r>
      <t xml:space="preserve">Camp d'été des Jeunes                                    </t>
    </r>
    <r>
      <rPr>
        <b/>
        <sz val="14"/>
        <color rgb="FFFF0000"/>
        <rFont val="Calibri"/>
        <family val="2"/>
        <scheme val="minor"/>
      </rPr>
      <t xml:space="preserve">      8/9 ans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1/5 Juillet 2018                                 </t>
    </r>
    <r>
      <rPr>
        <b/>
        <sz val="14"/>
        <color rgb="FFFF0000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 xml:space="preserve">                                             </t>
    </r>
  </si>
  <si>
    <t>Gym poutre</t>
  </si>
  <si>
    <t>Gym Sol</t>
  </si>
  <si>
    <t>;</t>
  </si>
  <si>
    <t>Date:                                                                                                                                 Lieu:</t>
  </si>
  <si>
    <r>
      <t xml:space="preserve">Programme PAS                                    </t>
    </r>
    <r>
      <rPr>
        <b/>
        <sz val="14"/>
        <color rgb="FFFF0000"/>
        <rFont val="Calibri"/>
        <family val="2"/>
        <scheme val="minor"/>
      </rPr>
      <t xml:space="preserve">      8/9 ans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 xml:space="preserve">                                             </t>
    </r>
  </si>
  <si>
    <t xml:space="preserve">Date:                                                                                                                                 Lieu:                                                                                                  </t>
  </si>
  <si>
    <t>Date:                                                                                                                                 Lieu:                                                                                        Région</t>
  </si>
  <si>
    <t>Filé avant</t>
  </si>
  <si>
    <t>5 Bal  avant</t>
  </si>
  <si>
    <t>Flip     20 cm</t>
  </si>
  <si>
    <t>Sortie roue pp</t>
  </si>
  <si>
    <t xml:space="preserve">Sortie rond. </t>
  </si>
  <si>
    <t>Pl. dos gr. ATR</t>
  </si>
  <si>
    <t>Saut 1/2 tr</t>
  </si>
  <si>
    <t>3 x Tb dos</t>
  </si>
  <si>
    <t>3 x tb ventre</t>
  </si>
  <si>
    <t>Salto avant</t>
  </si>
  <si>
    <t>Roul. arr.</t>
  </si>
  <si>
    <t>Roul. avant</t>
  </si>
  <si>
    <t>Spl avant</t>
  </si>
  <si>
    <t>Spl. arr.</t>
  </si>
  <si>
    <t>Salto gr  3</t>
  </si>
  <si>
    <t>Prépa Tsuk</t>
  </si>
  <si>
    <t>2 Tr.  d'ap.</t>
  </si>
  <si>
    <t>Prise d'élan</t>
  </si>
  <si>
    <t>5 Bal.  arr.</t>
  </si>
  <si>
    <t>Batt.</t>
  </si>
  <si>
    <t>Rd de jb</t>
  </si>
  <si>
    <t>Echap. Pied D</t>
  </si>
  <si>
    <t>Echap. Pied G</t>
  </si>
  <si>
    <t>Enjamb</t>
  </si>
  <si>
    <t>Sissone</t>
  </si>
  <si>
    <t>Fente relev</t>
  </si>
  <si>
    <t>Bonus 1</t>
  </si>
  <si>
    <t>Bonus 2</t>
  </si>
  <si>
    <t>Bonus</t>
  </si>
  <si>
    <t>Cabriole</t>
  </si>
  <si>
    <t>Soubr St éc.</t>
  </si>
  <si>
    <t>Soubr Soubr</t>
  </si>
  <si>
    <t>Relevé</t>
  </si>
  <si>
    <t>Soubr</t>
  </si>
  <si>
    <t>Gymnique  poutre</t>
  </si>
  <si>
    <t>Gymnique Sol</t>
  </si>
  <si>
    <t>Gymnique poutre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</si>
</sst>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/>
    <xf numFmtId="0" fontId="0" fillId="0" borderId="13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/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/>
    <xf numFmtId="1" fontId="3" fillId="0" borderId="5" xfId="0" applyNumberFormat="1" applyFont="1" applyBorder="1" applyAlignment="1">
      <alignment horizontal="center"/>
    </xf>
    <xf numFmtId="0" fontId="1" fillId="0" borderId="15" xfId="0" applyFont="1" applyBorder="1"/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" fillId="0" borderId="1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  <protection locked="0"/>
    </xf>
    <xf numFmtId="0" fontId="12" fillId="5" borderId="0" xfId="1" applyFont="1" applyFill="1" applyBorder="1" applyAlignment="1" applyProtection="1">
      <alignment vertical="center" shrinkToFit="1"/>
      <protection locked="0"/>
    </xf>
    <xf numFmtId="0" fontId="12" fillId="5" borderId="31" xfId="1" applyFont="1" applyFill="1" applyBorder="1" applyAlignment="1" applyProtection="1">
      <alignment horizontal="center" shrinkToFit="1"/>
      <protection locked="0"/>
    </xf>
    <xf numFmtId="0" fontId="2" fillId="5" borderId="30" xfId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5" fillId="4" borderId="32" xfId="0" applyFont="1" applyFill="1" applyBorder="1"/>
    <xf numFmtId="0" fontId="3" fillId="6" borderId="33" xfId="0" applyFont="1" applyFill="1" applyBorder="1"/>
    <xf numFmtId="0" fontId="2" fillId="3" borderId="34" xfId="0" applyFont="1" applyFill="1" applyBorder="1"/>
    <xf numFmtId="0" fontId="2" fillId="3" borderId="34" xfId="0" applyFont="1" applyFill="1" applyBorder="1" applyAlignment="1">
      <alignment horizontal="center"/>
    </xf>
    <xf numFmtId="0" fontId="16" fillId="3" borderId="34" xfId="0" applyFont="1" applyFill="1" applyBorder="1"/>
    <xf numFmtId="0" fontId="3" fillId="6" borderId="35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0" fontId="16" fillId="3" borderId="8" xfId="0" applyFont="1" applyFill="1" applyBorder="1"/>
    <xf numFmtId="0" fontId="3" fillId="6" borderId="36" xfId="0" applyFont="1" applyFill="1" applyBorder="1"/>
    <xf numFmtId="0" fontId="2" fillId="3" borderId="37" xfId="0" applyFont="1" applyFill="1" applyBorder="1"/>
    <xf numFmtId="0" fontId="2" fillId="3" borderId="37" xfId="0" applyFont="1" applyFill="1" applyBorder="1" applyAlignment="1">
      <alignment horizontal="center"/>
    </xf>
    <xf numFmtId="0" fontId="16" fillId="3" borderId="37" xfId="0" applyFont="1" applyFill="1" applyBorder="1"/>
    <xf numFmtId="0" fontId="1" fillId="0" borderId="16" xfId="0" applyFont="1" applyBorder="1"/>
    <xf numFmtId="0" fontId="2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/>
    <xf numFmtId="0" fontId="1" fillId="0" borderId="28" xfId="0" applyFont="1" applyBorder="1"/>
    <xf numFmtId="0" fontId="1" fillId="0" borderId="46" xfId="0" applyFont="1" applyBorder="1"/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Border="1"/>
    <xf numFmtId="0" fontId="0" fillId="0" borderId="51" xfId="0" applyBorder="1" applyAlignment="1">
      <alignment horizontal="center"/>
    </xf>
    <xf numFmtId="0" fontId="0" fillId="0" borderId="54" xfId="0" applyBorder="1"/>
    <xf numFmtId="0" fontId="2" fillId="3" borderId="53" xfId="0" applyFont="1" applyFill="1" applyBorder="1"/>
    <xf numFmtId="0" fontId="2" fillId="3" borderId="53" xfId="0" applyFont="1" applyFill="1" applyBorder="1" applyAlignment="1">
      <alignment horizontal="center"/>
    </xf>
    <xf numFmtId="0" fontId="16" fillId="3" borderId="53" xfId="0" applyFont="1" applyFill="1" applyBorder="1"/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/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/>
    <xf numFmtId="0" fontId="4" fillId="0" borderId="0" xfId="0" applyFont="1" applyAlignment="1">
      <alignment horizontal="center" vertical="center" wrapText="1"/>
    </xf>
    <xf numFmtId="0" fontId="3" fillId="3" borderId="33" xfId="0" applyFont="1" applyFill="1" applyBorder="1"/>
    <xf numFmtId="0" fontId="3" fillId="3" borderId="35" xfId="0" applyFont="1" applyFill="1" applyBorder="1"/>
    <xf numFmtId="0" fontId="3" fillId="3" borderId="32" xfId="0" applyFont="1" applyFill="1" applyBorder="1"/>
    <xf numFmtId="0" fontId="3" fillId="3" borderId="36" xfId="0" applyFont="1" applyFill="1" applyBorder="1"/>
    <xf numFmtId="0" fontId="3" fillId="3" borderId="0" xfId="0" applyFont="1" applyFill="1"/>
    <xf numFmtId="0" fontId="18" fillId="0" borderId="0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0" fontId="1" fillId="0" borderId="66" xfId="0" applyFont="1" applyBorder="1"/>
    <xf numFmtId="1" fontId="3" fillId="0" borderId="67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1" fontId="4" fillId="0" borderId="68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 wrapText="1"/>
    </xf>
    <xf numFmtId="1" fontId="2" fillId="0" borderId="7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5" borderId="64" xfId="1" applyFont="1" applyFill="1" applyBorder="1" applyAlignment="1" applyProtection="1">
      <alignment horizontal="center" shrinkToFit="1"/>
      <protection locked="0"/>
    </xf>
    <xf numFmtId="0" fontId="17" fillId="5" borderId="65" xfId="1" applyFont="1" applyFill="1" applyBorder="1" applyAlignment="1" applyProtection="1">
      <alignment horizontal="center" shrinkToFit="1"/>
      <protection locked="0"/>
    </xf>
    <xf numFmtId="0" fontId="5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42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CC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CC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CC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gradientFill degree="225">
          <stop position="0">
            <color theme="0"/>
          </stop>
          <stop position="1">
            <color rgb="FFCCFF33"/>
          </stop>
        </gradientFill>
      </fill>
    </dxf>
    <dxf>
      <fill>
        <gradientFill degree="13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0.5">
            <color rgb="FFCCFF66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66"/>
      <color rgb="FFCC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129115</xdr:colOff>
      <xdr:row>0</xdr:row>
      <xdr:rowOff>37164</xdr:rowOff>
    </xdr:from>
    <xdr:to>
      <xdr:col>2</xdr:col>
      <xdr:colOff>726027</xdr:colOff>
      <xdr:row>4</xdr:row>
      <xdr:rowOff>37109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998" y="37164"/>
          <a:ext cx="1871035" cy="94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544114</xdr:colOff>
      <xdr:row>7</xdr:row>
      <xdr:rowOff>400754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428625"/>
          <a:ext cx="1818083" cy="82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129115</xdr:colOff>
      <xdr:row>0</xdr:row>
      <xdr:rowOff>37164</xdr:rowOff>
    </xdr:from>
    <xdr:to>
      <xdr:col>2</xdr:col>
      <xdr:colOff>726027</xdr:colOff>
      <xdr:row>4</xdr:row>
      <xdr:rowOff>37109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0" y="0"/>
          <a:ext cx="18732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544114</xdr:colOff>
      <xdr:row>7</xdr:row>
      <xdr:rowOff>400754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820464" cy="82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129115</xdr:colOff>
      <xdr:row>0</xdr:row>
      <xdr:rowOff>37164</xdr:rowOff>
    </xdr:from>
    <xdr:to>
      <xdr:col>2</xdr:col>
      <xdr:colOff>726027</xdr:colOff>
      <xdr:row>4</xdr:row>
      <xdr:rowOff>37109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0" y="0"/>
          <a:ext cx="18732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544114</xdr:colOff>
      <xdr:row>7</xdr:row>
      <xdr:rowOff>400754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820464" cy="82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129115</xdr:colOff>
      <xdr:row>0</xdr:row>
      <xdr:rowOff>37164</xdr:rowOff>
    </xdr:from>
    <xdr:to>
      <xdr:col>2</xdr:col>
      <xdr:colOff>726027</xdr:colOff>
      <xdr:row>4</xdr:row>
      <xdr:rowOff>37109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0" y="0"/>
          <a:ext cx="18732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3</xdr:col>
      <xdr:colOff>35719</xdr:colOff>
      <xdr:row>7</xdr:row>
      <xdr:rowOff>400754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0"/>
          <a:ext cx="1905000" cy="82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129115</xdr:colOff>
      <xdr:row>0</xdr:row>
      <xdr:rowOff>37164</xdr:rowOff>
    </xdr:from>
    <xdr:to>
      <xdr:col>2</xdr:col>
      <xdr:colOff>726027</xdr:colOff>
      <xdr:row>4</xdr:row>
      <xdr:rowOff>37109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0" y="0"/>
          <a:ext cx="18732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544114</xdr:colOff>
      <xdr:row>7</xdr:row>
      <xdr:rowOff>400754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820464" cy="82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129115</xdr:colOff>
      <xdr:row>0</xdr:row>
      <xdr:rowOff>37164</xdr:rowOff>
    </xdr:from>
    <xdr:to>
      <xdr:col>2</xdr:col>
      <xdr:colOff>726027</xdr:colOff>
      <xdr:row>4</xdr:row>
      <xdr:rowOff>37109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390" y="0"/>
          <a:ext cx="18732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544114</xdr:colOff>
      <xdr:row>7</xdr:row>
      <xdr:rowOff>400754</xdr:rowOff>
    </xdr:to>
    <xdr:pic>
      <xdr:nvPicPr>
        <xdr:cNvPr id="3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820464" cy="82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CJ23"/>
  <sheetViews>
    <sheetView zoomScale="95" zoomScaleNormal="95" zoomScaleSheetLayoutView="80" workbookViewId="0">
      <pane xSplit="5" ySplit="11" topLeftCell="AX14" activePane="bottomRight" state="frozen"/>
      <selection pane="topRight" activeCell="F1" sqref="F1"/>
      <selection pane="bottomLeft" activeCell="A3" sqref="A3"/>
      <selection pane="bottomRight" activeCell="BJ18" sqref="BJ18"/>
    </sheetView>
  </sheetViews>
  <sheetFormatPr baseColWidth="10" defaultRowHeight="18.75" x14ac:dyDescent="0.3"/>
  <cols>
    <col min="1" max="1" width="4.42578125" style="59" customWidth="1"/>
    <col min="2" max="2" width="19.140625" style="3" customWidth="1"/>
    <col min="3" max="3" width="10.85546875" style="3" customWidth="1"/>
    <col min="4" max="4" width="8" style="3" customWidth="1"/>
    <col min="5" max="5" width="16.42578125" style="3" customWidth="1"/>
    <col min="6" max="10" width="10.28515625" style="1" customWidth="1"/>
    <col min="11" max="11" width="7.7109375" style="1" customWidth="1"/>
    <col min="12" max="12" width="3" style="1" hidden="1" customWidth="1"/>
    <col min="13" max="13" width="10.28515625" style="4" customWidth="1"/>
    <col min="14" max="23" width="7.28515625" style="2" customWidth="1"/>
    <col min="24" max="24" width="7.28515625" style="1" customWidth="1"/>
    <col min="25" max="25" width="4.140625" style="5" hidden="1" customWidth="1"/>
    <col min="26" max="26" width="7.28515625" style="4" customWidth="1"/>
    <col min="27" max="29" width="7.28515625" style="1" customWidth="1"/>
    <col min="30" max="33" width="7.28515625" style="2" customWidth="1"/>
    <col min="34" max="34" width="4.28515625" style="2" hidden="1" customWidth="1"/>
    <col min="35" max="35" width="7.28515625" style="4" customWidth="1"/>
    <col min="36" max="44" width="6.5703125" style="135" customWidth="1"/>
    <col min="45" max="45" width="6.5703125" style="5" hidden="1" customWidth="1"/>
    <col min="46" max="46" width="6.5703125" style="43" customWidth="1"/>
    <col min="47" max="56" width="7.28515625" customWidth="1"/>
    <col min="57" max="57" width="7.28515625" style="58" customWidth="1"/>
    <col min="58" max="58" width="4.85546875" style="5" hidden="1" customWidth="1"/>
    <col min="59" max="59" width="7.28515625" style="40" customWidth="1"/>
    <col min="60" max="70" width="6.5703125" style="135" customWidth="1"/>
    <col min="71" max="71" width="5.42578125" style="135" hidden="1" customWidth="1"/>
    <col min="72" max="72" width="5.42578125" style="43" customWidth="1"/>
    <col min="73" max="82" width="7.28515625" customWidth="1"/>
    <col min="83" max="83" width="7.28515625" style="58" customWidth="1"/>
    <col min="84" max="84" width="5.140625" hidden="1" customWidth="1"/>
    <col min="85" max="85" width="9.85546875" style="40" customWidth="1"/>
    <col min="86" max="86" width="11.7109375" style="61" customWidth="1"/>
    <col min="87" max="87" width="7.7109375" style="49" customWidth="1"/>
    <col min="88" max="88" width="11.42578125" style="49"/>
  </cols>
  <sheetData>
    <row r="1" spans="1:88" hidden="1" x14ac:dyDescent="0.3"/>
    <row r="2" spans="1:88" hidden="1" x14ac:dyDescent="0.3">
      <c r="D2" s="177" t="s">
        <v>53</v>
      </c>
      <c r="E2" s="177"/>
      <c r="F2" s="177"/>
      <c r="G2" s="177"/>
      <c r="H2" s="177"/>
      <c r="I2" s="177"/>
      <c r="J2" s="177"/>
      <c r="K2" s="177"/>
    </row>
    <row r="3" spans="1:88" hidden="1" x14ac:dyDescent="0.3"/>
    <row r="4" spans="1:88" hidden="1" x14ac:dyDescent="0.3">
      <c r="D4" s="64" t="s">
        <v>48</v>
      </c>
      <c r="E4" s="69"/>
    </row>
    <row r="5" spans="1:88" ht="18.75" hidden="1" customHeight="1" x14ac:dyDescent="0.3">
      <c r="D5" s="64" t="s">
        <v>49</v>
      </c>
      <c r="E5" s="69"/>
    </row>
    <row r="6" spans="1:88" ht="33.75" hidden="1" customHeight="1" thickBot="1" x14ac:dyDescent="0.35">
      <c r="D6" s="64" t="s">
        <v>50</v>
      </c>
      <c r="E6" s="69"/>
      <c r="Z6" s="26"/>
      <c r="AI6" s="28"/>
    </row>
    <row r="7" spans="1:88" ht="33.75" customHeight="1" x14ac:dyDescent="0.3">
      <c r="D7" s="177" t="s">
        <v>84</v>
      </c>
      <c r="E7" s="177"/>
      <c r="F7" s="74"/>
      <c r="G7" s="74"/>
      <c r="H7" s="171" t="s">
        <v>86</v>
      </c>
      <c r="I7" s="171"/>
      <c r="J7" s="171"/>
      <c r="K7" s="171"/>
      <c r="L7" s="171"/>
      <c r="M7" s="171"/>
      <c r="N7" s="129"/>
      <c r="O7" s="129"/>
      <c r="Z7" s="26"/>
      <c r="AI7" s="28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</row>
    <row r="8" spans="1:88" ht="33.75" customHeight="1" x14ac:dyDescent="0.3">
      <c r="D8" s="177"/>
      <c r="E8" s="177"/>
      <c r="F8" s="74"/>
      <c r="G8" s="74"/>
      <c r="H8" s="171"/>
      <c r="I8" s="171"/>
      <c r="J8" s="171"/>
      <c r="K8" s="171"/>
      <c r="L8" s="171"/>
      <c r="M8" s="171"/>
      <c r="N8" s="129"/>
      <c r="O8" s="129"/>
      <c r="Z8" s="26"/>
      <c r="AI8" s="28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</row>
    <row r="9" spans="1:88" ht="12.75" customHeight="1" thickBot="1" x14ac:dyDescent="0.35">
      <c r="D9" s="64"/>
      <c r="E9" s="69"/>
      <c r="H9" s="74"/>
      <c r="I9" s="74"/>
      <c r="J9" s="74"/>
      <c r="K9" s="74"/>
      <c r="L9" s="74"/>
      <c r="Z9" s="26"/>
      <c r="AI9" s="28"/>
    </row>
    <row r="10" spans="1:88" ht="15.75" customHeight="1" x14ac:dyDescent="0.3">
      <c r="F10" s="173" t="s">
        <v>1</v>
      </c>
      <c r="G10" s="173"/>
      <c r="H10" s="173"/>
      <c r="I10" s="173"/>
      <c r="J10" s="173"/>
      <c r="K10" s="173"/>
      <c r="L10" s="173"/>
      <c r="M10" s="174"/>
      <c r="N10" s="172" t="s">
        <v>2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4"/>
      <c r="AA10" s="172" t="s">
        <v>5</v>
      </c>
      <c r="AB10" s="173"/>
      <c r="AC10" s="173"/>
      <c r="AD10" s="173"/>
      <c r="AE10" s="173"/>
      <c r="AF10" s="173"/>
      <c r="AG10" s="173"/>
      <c r="AH10" s="173"/>
      <c r="AI10" s="173"/>
      <c r="AJ10" s="167" t="s">
        <v>121</v>
      </c>
      <c r="AK10" s="168"/>
      <c r="AL10" s="168"/>
      <c r="AM10" s="168"/>
      <c r="AN10" s="168"/>
      <c r="AO10" s="168"/>
      <c r="AP10" s="168"/>
      <c r="AQ10" s="168"/>
      <c r="AR10" s="168"/>
      <c r="AS10" s="168"/>
      <c r="AT10" s="169"/>
      <c r="AU10" s="173" t="s">
        <v>11</v>
      </c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4"/>
      <c r="BH10" s="167" t="s">
        <v>122</v>
      </c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9"/>
      <c r="BU10" s="175" t="s">
        <v>40</v>
      </c>
      <c r="BV10" s="165"/>
      <c r="BW10" s="165"/>
      <c r="BX10" s="165"/>
      <c r="BY10" s="165"/>
      <c r="BZ10" s="165"/>
      <c r="CA10" s="176"/>
      <c r="CB10" s="164" t="s">
        <v>41</v>
      </c>
      <c r="CC10" s="165"/>
      <c r="CD10" s="165"/>
      <c r="CE10" s="165"/>
      <c r="CF10" s="165"/>
      <c r="CG10" s="166"/>
    </row>
    <row r="11" spans="1:88" s="6" customFormat="1" ht="45" customHeight="1" thickBot="1" x14ac:dyDescent="0.3">
      <c r="A11" s="60"/>
      <c r="B11" s="65" t="s">
        <v>51</v>
      </c>
      <c r="C11" s="66" t="s">
        <v>52</v>
      </c>
      <c r="D11" s="66" t="s">
        <v>0</v>
      </c>
      <c r="E11" s="66" t="s">
        <v>19</v>
      </c>
      <c r="F11" s="20" t="s">
        <v>54</v>
      </c>
      <c r="G11" s="20" t="s">
        <v>15</v>
      </c>
      <c r="H11" s="8" t="s">
        <v>102</v>
      </c>
      <c r="I11" s="8" t="s">
        <v>17</v>
      </c>
      <c r="J11" s="8" t="s">
        <v>18</v>
      </c>
      <c r="K11" s="8" t="s">
        <v>45</v>
      </c>
      <c r="L11" s="8"/>
      <c r="M11" s="25" t="s">
        <v>46</v>
      </c>
      <c r="N11" s="7" t="s">
        <v>103</v>
      </c>
      <c r="O11" s="8" t="s">
        <v>21</v>
      </c>
      <c r="P11" s="8" t="s">
        <v>59</v>
      </c>
      <c r="Q11" s="130" t="s">
        <v>60</v>
      </c>
      <c r="R11" s="16" t="s">
        <v>22</v>
      </c>
      <c r="S11" s="8" t="s">
        <v>104</v>
      </c>
      <c r="T11" s="8" t="s">
        <v>88</v>
      </c>
      <c r="U11" s="35" t="s">
        <v>24</v>
      </c>
      <c r="V11" s="34" t="s">
        <v>87</v>
      </c>
      <c r="W11" s="22" t="s">
        <v>105</v>
      </c>
      <c r="X11" s="8" t="s">
        <v>45</v>
      </c>
      <c r="Y11" s="19"/>
      <c r="Z11" s="23" t="s">
        <v>46</v>
      </c>
      <c r="AA11" s="131" t="s">
        <v>99</v>
      </c>
      <c r="AB11" s="12" t="s">
        <v>7</v>
      </c>
      <c r="AC11" s="12" t="s">
        <v>100</v>
      </c>
      <c r="AD11" s="20" t="s">
        <v>89</v>
      </c>
      <c r="AE11" s="106" t="s">
        <v>90</v>
      </c>
      <c r="AF11" s="36" t="s">
        <v>91</v>
      </c>
      <c r="AG11" s="8" t="s">
        <v>45</v>
      </c>
      <c r="AH11" s="8"/>
      <c r="AI11" s="44" t="s">
        <v>46</v>
      </c>
      <c r="AJ11" s="136" t="s">
        <v>106</v>
      </c>
      <c r="AK11" s="132" t="s">
        <v>119</v>
      </c>
      <c r="AL11" s="132" t="s">
        <v>106</v>
      </c>
      <c r="AM11" s="134" t="s">
        <v>110</v>
      </c>
      <c r="AN11" s="132" t="s">
        <v>118</v>
      </c>
      <c r="AO11" s="133" t="s">
        <v>116</v>
      </c>
      <c r="AP11" s="132" t="s">
        <v>117</v>
      </c>
      <c r="AQ11" s="132" t="s">
        <v>115</v>
      </c>
      <c r="AR11" s="8" t="s">
        <v>45</v>
      </c>
      <c r="AS11" s="47"/>
      <c r="AT11" s="45" t="s">
        <v>46</v>
      </c>
      <c r="AU11" s="15" t="s">
        <v>27</v>
      </c>
      <c r="AV11" s="15" t="s">
        <v>28</v>
      </c>
      <c r="AW11" s="8" t="s">
        <v>92</v>
      </c>
      <c r="AX11" s="37" t="s">
        <v>98</v>
      </c>
      <c r="AY11" s="18" t="s">
        <v>30</v>
      </c>
      <c r="AZ11" s="9" t="s">
        <v>31</v>
      </c>
      <c r="BA11" s="8" t="s">
        <v>93</v>
      </c>
      <c r="BB11" s="37" t="s">
        <v>97</v>
      </c>
      <c r="BC11" s="18" t="s">
        <v>32</v>
      </c>
      <c r="BD11" s="38" t="s">
        <v>7</v>
      </c>
      <c r="BE11" s="8" t="s">
        <v>45</v>
      </c>
      <c r="BF11" s="19"/>
      <c r="BG11" s="39" t="s">
        <v>46</v>
      </c>
      <c r="BH11" s="136" t="s">
        <v>106</v>
      </c>
      <c r="BI11" s="132" t="s">
        <v>107</v>
      </c>
      <c r="BJ11" s="134" t="s">
        <v>108</v>
      </c>
      <c r="BK11" s="134" t="s">
        <v>109</v>
      </c>
      <c r="BL11" s="134" t="s">
        <v>110</v>
      </c>
      <c r="BM11" s="134" t="s">
        <v>111</v>
      </c>
      <c r="BN11" s="132" t="s">
        <v>112</v>
      </c>
      <c r="BO11" s="132" t="s">
        <v>120</v>
      </c>
      <c r="BP11" s="132" t="s">
        <v>113</v>
      </c>
      <c r="BQ11" s="132" t="s">
        <v>114</v>
      </c>
      <c r="BR11" s="132" t="s">
        <v>45</v>
      </c>
      <c r="BS11" s="133"/>
      <c r="BT11" s="45" t="s">
        <v>46</v>
      </c>
      <c r="BU11" s="7" t="s">
        <v>33</v>
      </c>
      <c r="BV11" s="8" t="s">
        <v>94</v>
      </c>
      <c r="BW11" s="8" t="s">
        <v>35</v>
      </c>
      <c r="BX11" s="8" t="s">
        <v>36</v>
      </c>
      <c r="BY11" s="8" t="s">
        <v>95</v>
      </c>
      <c r="BZ11" s="8" t="s">
        <v>38</v>
      </c>
      <c r="CA11" s="16" t="s">
        <v>96</v>
      </c>
      <c r="CB11" s="8" t="s">
        <v>42</v>
      </c>
      <c r="CC11" s="8" t="s">
        <v>101</v>
      </c>
      <c r="CD11" s="8" t="s">
        <v>43</v>
      </c>
      <c r="CE11" s="8" t="s">
        <v>45</v>
      </c>
      <c r="CF11" s="8"/>
      <c r="CG11" s="39" t="s">
        <v>46</v>
      </c>
      <c r="CH11" s="62" t="s">
        <v>46</v>
      </c>
      <c r="CI11" s="50"/>
      <c r="CJ11" s="50"/>
    </row>
    <row r="12" spans="1:88" ht="22.5" customHeight="1" thickBot="1" x14ac:dyDescent="0.35">
      <c r="A12" s="178"/>
      <c r="B12" s="75"/>
      <c r="C12" s="70"/>
      <c r="D12" s="179" t="s">
        <v>61</v>
      </c>
      <c r="E12" s="180"/>
      <c r="F12" s="67">
        <v>4</v>
      </c>
      <c r="G12" s="67">
        <v>4</v>
      </c>
      <c r="H12" s="67">
        <v>4</v>
      </c>
      <c r="I12" s="67">
        <v>4</v>
      </c>
      <c r="J12" s="68">
        <v>4</v>
      </c>
      <c r="K12" s="21">
        <f t="shared" ref="K12:K13" si="0">SUM(F12:J12)</f>
        <v>20</v>
      </c>
      <c r="L12" s="29">
        <v>5</v>
      </c>
      <c r="M12" s="30">
        <f t="shared" ref="M12" si="1">PRODUCT(K12,L12)</f>
        <v>100</v>
      </c>
      <c r="N12" s="55">
        <v>4</v>
      </c>
      <c r="O12" s="53">
        <v>4</v>
      </c>
      <c r="P12" s="53" t="s">
        <v>47</v>
      </c>
      <c r="Q12" s="53">
        <v>5</v>
      </c>
      <c r="R12" s="56">
        <v>4</v>
      </c>
      <c r="S12" s="55">
        <v>4</v>
      </c>
      <c r="T12" s="53">
        <v>4</v>
      </c>
      <c r="U12" s="53">
        <v>5</v>
      </c>
      <c r="V12" s="53">
        <v>5</v>
      </c>
      <c r="W12" s="54">
        <v>4</v>
      </c>
      <c r="X12" s="21">
        <f t="shared" ref="X12" si="2">SUM(N12:W12)</f>
        <v>39</v>
      </c>
      <c r="Y12" s="31">
        <v>2.5640000000000001</v>
      </c>
      <c r="Z12" s="32">
        <f t="shared" ref="Z12" si="3">PRODUCT(X12,Y12)</f>
        <v>99.996000000000009</v>
      </c>
      <c r="AA12" s="52">
        <v>4</v>
      </c>
      <c r="AB12" s="53">
        <v>4</v>
      </c>
      <c r="AC12" s="53">
        <v>4</v>
      </c>
      <c r="AD12" s="53">
        <v>4</v>
      </c>
      <c r="AE12" s="54" t="s">
        <v>47</v>
      </c>
      <c r="AF12" s="53">
        <v>5</v>
      </c>
      <c r="AG12" s="21">
        <f t="shared" ref="AG12" si="4">SUM(AA12:AF12)</f>
        <v>21</v>
      </c>
      <c r="AH12" s="14">
        <v>4.76</v>
      </c>
      <c r="AI12" s="27">
        <f t="shared" ref="AI12" si="5">PRODUCT(AH12,AG12)</f>
        <v>99.96</v>
      </c>
      <c r="AJ12" s="137">
        <v>2</v>
      </c>
      <c r="AK12" s="138">
        <v>2</v>
      </c>
      <c r="AL12" s="138">
        <v>2</v>
      </c>
      <c r="AM12" s="138">
        <v>2</v>
      </c>
      <c r="AN12" s="138">
        <v>2</v>
      </c>
      <c r="AO12" s="138">
        <v>2</v>
      </c>
      <c r="AP12" s="138">
        <v>2</v>
      </c>
      <c r="AQ12" s="139">
        <v>1</v>
      </c>
      <c r="AR12" s="139">
        <f>SUM(AJ12:AQ12)</f>
        <v>15</v>
      </c>
      <c r="AS12" s="48">
        <v>6.6660000000000004</v>
      </c>
      <c r="AT12" s="32">
        <f>PRODUCT(AR12,AS12)</f>
        <v>99.990000000000009</v>
      </c>
      <c r="AU12" s="52">
        <v>4</v>
      </c>
      <c r="AV12" s="55">
        <v>4</v>
      </c>
      <c r="AW12" s="53">
        <v>4</v>
      </c>
      <c r="AX12" s="53" t="s">
        <v>47</v>
      </c>
      <c r="AY12" s="53">
        <v>5</v>
      </c>
      <c r="AZ12" s="53">
        <v>5</v>
      </c>
      <c r="BA12" s="53">
        <v>4</v>
      </c>
      <c r="BB12" s="53" t="s">
        <v>47</v>
      </c>
      <c r="BC12" s="53">
        <v>5</v>
      </c>
      <c r="BD12" s="54">
        <v>4</v>
      </c>
      <c r="BE12" s="57">
        <f t="shared" ref="BE12" si="6">SUM(AU12:BD12)</f>
        <v>35</v>
      </c>
      <c r="BF12" s="33">
        <v>2.85</v>
      </c>
      <c r="BG12" s="41">
        <f t="shared" ref="BG12" si="7">PRODUCT(BE12,BF12)</f>
        <v>99.75</v>
      </c>
      <c r="BH12" s="138">
        <v>2</v>
      </c>
      <c r="BI12" s="138">
        <v>2</v>
      </c>
      <c r="BJ12" s="138">
        <v>2</v>
      </c>
      <c r="BK12" s="138">
        <v>2</v>
      </c>
      <c r="BL12" s="138">
        <v>2</v>
      </c>
      <c r="BM12" s="138">
        <v>2</v>
      </c>
      <c r="BN12" s="138">
        <v>2</v>
      </c>
      <c r="BO12" s="138">
        <v>2</v>
      </c>
      <c r="BP12" s="140">
        <v>2</v>
      </c>
      <c r="BQ12" s="140">
        <v>2</v>
      </c>
      <c r="BR12" s="139">
        <f>SUM(BH12:BQ12)</f>
        <v>20</v>
      </c>
      <c r="BS12" s="53">
        <v>5</v>
      </c>
      <c r="BT12" s="41">
        <f>PRODUCT(BR12,BS12)</f>
        <v>100</v>
      </c>
      <c r="BU12" s="52">
        <v>4</v>
      </c>
      <c r="BV12" s="53">
        <v>4</v>
      </c>
      <c r="BW12" s="53">
        <v>4</v>
      </c>
      <c r="BX12" s="53">
        <v>4</v>
      </c>
      <c r="BY12" s="53">
        <v>4</v>
      </c>
      <c r="BZ12" s="53">
        <v>4</v>
      </c>
      <c r="CA12" s="56">
        <v>4</v>
      </c>
      <c r="CB12" s="55">
        <v>4</v>
      </c>
      <c r="CC12" s="53">
        <v>4</v>
      </c>
      <c r="CD12" s="54">
        <v>4</v>
      </c>
      <c r="CE12" s="57">
        <f t="shared" ref="CE12" si="8">SUM(BU12:CD12)</f>
        <v>40</v>
      </c>
      <c r="CF12" s="24">
        <v>2.5</v>
      </c>
      <c r="CG12" s="42">
        <f t="shared" ref="CG12" si="9">PRODUCT(CE12,CF12)</f>
        <v>100</v>
      </c>
      <c r="CH12" s="63">
        <f t="shared" ref="CH12" si="10">PRODUCT(CI12,CJ12)</f>
        <v>99.822829536</v>
      </c>
      <c r="CI12" s="51">
        <f>SUM(CG12,BT12,BG12,AT12,AI12,Z12,M12)</f>
        <v>699.69600000000003</v>
      </c>
      <c r="CJ12" s="49">
        <v>0.14266599999999999</v>
      </c>
    </row>
    <row r="13" spans="1:88" ht="22.5" customHeight="1" x14ac:dyDescent="0.3">
      <c r="A13" s="178"/>
      <c r="B13" s="124"/>
      <c r="C13" s="77"/>
      <c r="D13" s="78"/>
      <c r="E13" s="79"/>
      <c r="F13" s="67" t="s">
        <v>47</v>
      </c>
      <c r="G13" s="67" t="s">
        <v>47</v>
      </c>
      <c r="H13" s="67" t="s">
        <v>47</v>
      </c>
      <c r="I13" s="67" t="s">
        <v>47</v>
      </c>
      <c r="J13" s="68" t="s">
        <v>47</v>
      </c>
      <c r="K13" s="21">
        <f t="shared" si="0"/>
        <v>0</v>
      </c>
      <c r="L13" s="29">
        <v>5</v>
      </c>
      <c r="M13" s="30">
        <f t="shared" ref="M13" si="11">PRODUCT(K13,L13)</f>
        <v>0</v>
      </c>
      <c r="N13" s="55" t="s">
        <v>47</v>
      </c>
      <c r="O13" s="53" t="s">
        <v>47</v>
      </c>
      <c r="P13" s="53" t="s">
        <v>47</v>
      </c>
      <c r="Q13" s="53" t="s">
        <v>47</v>
      </c>
      <c r="R13" s="56" t="s">
        <v>47</v>
      </c>
      <c r="S13" s="55" t="s">
        <v>47</v>
      </c>
      <c r="T13" s="53" t="s">
        <v>47</v>
      </c>
      <c r="U13" s="53" t="s">
        <v>47</v>
      </c>
      <c r="V13" s="53" t="s">
        <v>47</v>
      </c>
      <c r="W13" s="54" t="s">
        <v>47</v>
      </c>
      <c r="X13" s="21">
        <f t="shared" ref="X13" si="12">SUM(N13:W13)</f>
        <v>0</v>
      </c>
      <c r="Y13" s="31">
        <v>2.5640000000000001</v>
      </c>
      <c r="Z13" s="32">
        <f t="shared" ref="Z13" si="13">PRODUCT(X13,Y13)</f>
        <v>0</v>
      </c>
      <c r="AA13" s="52" t="s">
        <v>47</v>
      </c>
      <c r="AB13" s="53" t="s">
        <v>47</v>
      </c>
      <c r="AC13" s="53" t="s">
        <v>47</v>
      </c>
      <c r="AD13" s="53" t="s">
        <v>47</v>
      </c>
      <c r="AE13" s="54" t="s">
        <v>47</v>
      </c>
      <c r="AF13" s="53" t="s">
        <v>47</v>
      </c>
      <c r="AG13" s="21">
        <f t="shared" ref="AG13" si="14">SUM(AA13:AF13)</f>
        <v>0</v>
      </c>
      <c r="AH13" s="14">
        <v>4.76</v>
      </c>
      <c r="AI13" s="27">
        <f t="shared" ref="AI13" si="15">PRODUCT(AH13,AG13)</f>
        <v>0</v>
      </c>
      <c r="AJ13" s="138">
        <v>0</v>
      </c>
      <c r="AK13" s="138">
        <v>0.25</v>
      </c>
      <c r="AL13" s="138">
        <v>0.5</v>
      </c>
      <c r="AM13" s="138">
        <v>0.75</v>
      </c>
      <c r="AN13" s="138">
        <v>1</v>
      </c>
      <c r="AO13" s="138">
        <v>1.25</v>
      </c>
      <c r="AP13" s="138">
        <v>1.5</v>
      </c>
      <c r="AQ13" s="140">
        <v>1</v>
      </c>
      <c r="AR13" s="139">
        <f t="shared" ref="AR13:AR22" si="16">SUM(AJ13:AQ13)</f>
        <v>6.25</v>
      </c>
      <c r="AS13" s="48">
        <v>6.6660000000000004</v>
      </c>
      <c r="AT13" s="32">
        <f t="shared" ref="AT13:AT22" si="17">PRODUCT(AR13,AS13)</f>
        <v>41.662500000000001</v>
      </c>
      <c r="AU13" s="52" t="s">
        <v>47</v>
      </c>
      <c r="AV13" s="55" t="s">
        <v>47</v>
      </c>
      <c r="AW13" s="53" t="s">
        <v>47</v>
      </c>
      <c r="AX13" s="53" t="s">
        <v>47</v>
      </c>
      <c r="AY13" s="53" t="s">
        <v>47</v>
      </c>
      <c r="AZ13" s="53" t="s">
        <v>47</v>
      </c>
      <c r="BA13" s="53" t="s">
        <v>47</v>
      </c>
      <c r="BB13" s="53" t="s">
        <v>47</v>
      </c>
      <c r="BC13" s="53" t="s">
        <v>47</v>
      </c>
      <c r="BD13" s="54" t="s">
        <v>47</v>
      </c>
      <c r="BE13" s="57">
        <f>SUM(AU13:BD13)</f>
        <v>0</v>
      </c>
      <c r="BF13" s="33">
        <v>2.85</v>
      </c>
      <c r="BG13" s="41">
        <f t="shared" ref="BG13" si="18">PRODUCT(BE13,BF13)</f>
        <v>0</v>
      </c>
      <c r="BH13" s="138">
        <v>0</v>
      </c>
      <c r="BI13" s="138">
        <v>0.25</v>
      </c>
      <c r="BJ13" s="138">
        <v>0.5</v>
      </c>
      <c r="BK13" s="138">
        <v>0.75</v>
      </c>
      <c r="BL13" s="138">
        <v>1</v>
      </c>
      <c r="BM13" s="138">
        <v>1.25</v>
      </c>
      <c r="BN13" s="138">
        <v>1.5</v>
      </c>
      <c r="BO13" s="138">
        <v>1.75</v>
      </c>
      <c r="BP13" s="140">
        <v>1</v>
      </c>
      <c r="BQ13" s="140">
        <v>0</v>
      </c>
      <c r="BR13" s="139">
        <f t="shared" ref="BR13:BR22" si="19">SUM(BH13:BQ13)</f>
        <v>8</v>
      </c>
      <c r="BS13" s="53">
        <v>5</v>
      </c>
      <c r="BT13" s="41">
        <f t="shared" ref="BT13:BT22" si="20">PRODUCT(BR13,BS13)</f>
        <v>40</v>
      </c>
      <c r="BU13" s="52" t="s">
        <v>47</v>
      </c>
      <c r="BV13" s="53" t="s">
        <v>47</v>
      </c>
      <c r="BW13" s="53" t="s">
        <v>47</v>
      </c>
      <c r="BX13" s="53" t="s">
        <v>47</v>
      </c>
      <c r="BY13" s="53" t="s">
        <v>47</v>
      </c>
      <c r="BZ13" s="53" t="s">
        <v>47</v>
      </c>
      <c r="CA13" s="56" t="s">
        <v>47</v>
      </c>
      <c r="CB13" s="55" t="s">
        <v>47</v>
      </c>
      <c r="CC13" s="53" t="s">
        <v>47</v>
      </c>
      <c r="CD13" s="54" t="s">
        <v>47</v>
      </c>
      <c r="CE13" s="57">
        <f t="shared" ref="CE13" si="21">SUM(BU13:CD13)</f>
        <v>0</v>
      </c>
      <c r="CF13" s="24">
        <v>2.5</v>
      </c>
      <c r="CG13" s="42">
        <f t="shared" ref="CG13" si="22">PRODUCT(CE13,CF13)</f>
        <v>0</v>
      </c>
      <c r="CH13" s="63">
        <f t="shared" ref="CH13" si="23">PRODUCT(CI13,CJ13)</f>
        <v>11.650462224999998</v>
      </c>
      <c r="CI13" s="51">
        <f>SUM(CG13,BT13,BG13,AT13,AI13,Z13,M13)</f>
        <v>81.662499999999994</v>
      </c>
      <c r="CJ13" s="49">
        <v>0.14266599999999999</v>
      </c>
    </row>
    <row r="14" spans="1:88" ht="22.5" customHeight="1" x14ac:dyDescent="0.3">
      <c r="A14" s="178"/>
      <c r="B14" s="125"/>
      <c r="C14" s="81"/>
      <c r="D14" s="82"/>
      <c r="E14" s="83"/>
      <c r="F14" s="67" t="s">
        <v>47</v>
      </c>
      <c r="G14" s="67" t="s">
        <v>47</v>
      </c>
      <c r="H14" s="67" t="s">
        <v>47</v>
      </c>
      <c r="I14" s="67" t="s">
        <v>47</v>
      </c>
      <c r="J14" s="68" t="s">
        <v>47</v>
      </c>
      <c r="K14" s="21">
        <f t="shared" ref="K14" si="24">SUM(F14:J14)</f>
        <v>0</v>
      </c>
      <c r="L14" s="29">
        <v>5</v>
      </c>
      <c r="M14" s="30">
        <f t="shared" ref="M14" si="25">PRODUCT(K14,L14)</f>
        <v>0</v>
      </c>
      <c r="N14" s="55" t="s">
        <v>47</v>
      </c>
      <c r="O14" s="53" t="s">
        <v>47</v>
      </c>
      <c r="P14" s="53" t="s">
        <v>47</v>
      </c>
      <c r="Q14" s="53" t="s">
        <v>47</v>
      </c>
      <c r="R14" s="56" t="s">
        <v>47</v>
      </c>
      <c r="S14" s="55" t="s">
        <v>47</v>
      </c>
      <c r="T14" s="53" t="s">
        <v>47</v>
      </c>
      <c r="U14" s="53" t="s">
        <v>47</v>
      </c>
      <c r="V14" s="53" t="s">
        <v>47</v>
      </c>
      <c r="W14" s="54" t="s">
        <v>47</v>
      </c>
      <c r="X14" s="21">
        <f t="shared" ref="X14" si="26">SUM(N14:W14)</f>
        <v>0</v>
      </c>
      <c r="Y14" s="31">
        <v>2.5640000000000001</v>
      </c>
      <c r="Z14" s="32">
        <f t="shared" ref="Z14" si="27">PRODUCT(X14,Y14)</f>
        <v>0</v>
      </c>
      <c r="AA14" s="52" t="s">
        <v>47</v>
      </c>
      <c r="AB14" s="53" t="s">
        <v>47</v>
      </c>
      <c r="AC14" s="53" t="s">
        <v>47</v>
      </c>
      <c r="AD14" s="53" t="s">
        <v>47</v>
      </c>
      <c r="AE14" s="54" t="s">
        <v>47</v>
      </c>
      <c r="AF14" s="53" t="s">
        <v>47</v>
      </c>
      <c r="AG14" s="21">
        <f t="shared" ref="AG14" si="28">SUM(AA14:AF14)</f>
        <v>0</v>
      </c>
      <c r="AH14" s="14">
        <v>4.76</v>
      </c>
      <c r="AI14" s="27">
        <f t="shared" ref="AI14" si="29">PRODUCT(AH14,AG14)</f>
        <v>0</v>
      </c>
      <c r="AJ14" s="138" t="s">
        <v>47</v>
      </c>
      <c r="AK14" s="138" t="s">
        <v>47</v>
      </c>
      <c r="AL14" s="138">
        <v>0.25</v>
      </c>
      <c r="AM14" s="138">
        <v>1.75</v>
      </c>
      <c r="AN14" s="138">
        <v>2</v>
      </c>
      <c r="AO14" s="138" t="s">
        <v>47</v>
      </c>
      <c r="AP14" s="138" t="s">
        <v>47</v>
      </c>
      <c r="AQ14" s="140">
        <v>0</v>
      </c>
      <c r="AR14" s="139">
        <f t="shared" si="16"/>
        <v>4</v>
      </c>
      <c r="AS14" s="48">
        <v>6.6660000000000004</v>
      </c>
      <c r="AT14" s="32">
        <f t="shared" si="17"/>
        <v>26.664000000000001</v>
      </c>
      <c r="AU14" s="52" t="s">
        <v>47</v>
      </c>
      <c r="AV14" s="55" t="s">
        <v>47</v>
      </c>
      <c r="AW14" s="53" t="s">
        <v>47</v>
      </c>
      <c r="AX14" s="53" t="s">
        <v>47</v>
      </c>
      <c r="AY14" s="53" t="s">
        <v>47</v>
      </c>
      <c r="AZ14" s="53" t="s">
        <v>47</v>
      </c>
      <c r="BA14" s="53" t="s">
        <v>47</v>
      </c>
      <c r="BB14" s="53" t="s">
        <v>47</v>
      </c>
      <c r="BC14" s="53" t="s">
        <v>47</v>
      </c>
      <c r="BD14" s="54" t="s">
        <v>47</v>
      </c>
      <c r="BE14" s="57">
        <f t="shared" ref="BE14" si="30">SUM(AU14:BD14)</f>
        <v>0</v>
      </c>
      <c r="BF14" s="33">
        <v>2.85</v>
      </c>
      <c r="BG14" s="41">
        <f t="shared" ref="BG14" si="31">PRODUCT(BE14,BF14)</f>
        <v>0</v>
      </c>
      <c r="BH14" s="138" t="s">
        <v>47</v>
      </c>
      <c r="BI14" s="138" t="s">
        <v>47</v>
      </c>
      <c r="BJ14" s="138" t="s">
        <v>47</v>
      </c>
      <c r="BK14" s="138" t="s">
        <v>47</v>
      </c>
      <c r="BL14" s="138" t="s">
        <v>47</v>
      </c>
      <c r="BM14" s="138" t="s">
        <v>47</v>
      </c>
      <c r="BN14" s="138" t="s">
        <v>47</v>
      </c>
      <c r="BO14" s="138" t="s">
        <v>47</v>
      </c>
      <c r="BP14" s="140" t="s">
        <v>47</v>
      </c>
      <c r="BQ14" s="140" t="s">
        <v>47</v>
      </c>
      <c r="BR14" s="139">
        <f t="shared" si="19"/>
        <v>0</v>
      </c>
      <c r="BS14" s="53">
        <v>5</v>
      </c>
      <c r="BT14" s="41">
        <f t="shared" si="20"/>
        <v>0</v>
      </c>
      <c r="BU14" s="52" t="s">
        <v>47</v>
      </c>
      <c r="BV14" s="53" t="s">
        <v>47</v>
      </c>
      <c r="BW14" s="53" t="s">
        <v>47</v>
      </c>
      <c r="BX14" s="53" t="s">
        <v>47</v>
      </c>
      <c r="BY14" s="53" t="s">
        <v>47</v>
      </c>
      <c r="BZ14" s="53" t="s">
        <v>47</v>
      </c>
      <c r="CA14" s="56" t="s">
        <v>47</v>
      </c>
      <c r="CB14" s="55" t="s">
        <v>47</v>
      </c>
      <c r="CC14" s="53" t="s">
        <v>47</v>
      </c>
      <c r="CD14" s="54" t="s">
        <v>47</v>
      </c>
      <c r="CE14" s="57">
        <f t="shared" ref="CE14" si="32">SUM(BU14:CD14)</f>
        <v>0</v>
      </c>
      <c r="CF14" s="24">
        <v>2.5</v>
      </c>
      <c r="CG14" s="42">
        <f t="shared" ref="CG14" si="33">PRODUCT(CE14,CF14)</f>
        <v>0</v>
      </c>
      <c r="CH14" s="63">
        <f t="shared" ref="CH14" si="34">PRODUCT(CI14,CJ14)</f>
        <v>3.8040462239999999</v>
      </c>
      <c r="CI14" s="51">
        <f>SUM(CG14,BT14,BG14,AT14,AI14,Z14,M14)</f>
        <v>26.664000000000001</v>
      </c>
      <c r="CJ14" s="49">
        <v>0.14266599999999999</v>
      </c>
    </row>
    <row r="15" spans="1:88" ht="22.5" customHeight="1" x14ac:dyDescent="0.3">
      <c r="A15" s="178"/>
      <c r="B15" s="125"/>
      <c r="C15" s="81"/>
      <c r="D15" s="82"/>
      <c r="E15" s="83"/>
      <c r="F15" s="67" t="s">
        <v>47</v>
      </c>
      <c r="G15" s="67" t="s">
        <v>47</v>
      </c>
      <c r="H15" s="67" t="s">
        <v>47</v>
      </c>
      <c r="I15" s="67" t="s">
        <v>47</v>
      </c>
      <c r="J15" s="68" t="s">
        <v>47</v>
      </c>
      <c r="K15" s="21">
        <f t="shared" ref="K15:K21" si="35">SUM(F15:J15)</f>
        <v>0</v>
      </c>
      <c r="L15" s="29">
        <v>5</v>
      </c>
      <c r="M15" s="30">
        <f t="shared" ref="M15:M21" si="36">PRODUCT(K15,L15)</f>
        <v>0</v>
      </c>
      <c r="N15" s="55" t="s">
        <v>47</v>
      </c>
      <c r="O15" s="53" t="s">
        <v>47</v>
      </c>
      <c r="P15" s="53" t="s">
        <v>47</v>
      </c>
      <c r="Q15" s="53" t="s">
        <v>47</v>
      </c>
      <c r="R15" s="56" t="s">
        <v>47</v>
      </c>
      <c r="S15" s="55" t="s">
        <v>47</v>
      </c>
      <c r="T15" s="53" t="s">
        <v>47</v>
      </c>
      <c r="U15" s="53" t="s">
        <v>47</v>
      </c>
      <c r="V15" s="53" t="s">
        <v>47</v>
      </c>
      <c r="W15" s="54" t="s">
        <v>47</v>
      </c>
      <c r="X15" s="21">
        <f t="shared" ref="X15:X21" si="37">SUM(N15:W15)</f>
        <v>0</v>
      </c>
      <c r="Y15" s="31">
        <v>2.5640000000000001</v>
      </c>
      <c r="Z15" s="32">
        <f t="shared" ref="Z15:Z21" si="38">PRODUCT(X15,Y15)</f>
        <v>0</v>
      </c>
      <c r="AA15" s="52" t="s">
        <v>47</v>
      </c>
      <c r="AB15" s="53" t="s">
        <v>47</v>
      </c>
      <c r="AC15" s="53" t="s">
        <v>47</v>
      </c>
      <c r="AD15" s="53" t="s">
        <v>47</v>
      </c>
      <c r="AE15" s="54" t="s">
        <v>47</v>
      </c>
      <c r="AF15" s="53" t="s">
        <v>47</v>
      </c>
      <c r="AG15" s="21">
        <f t="shared" ref="AG15:AG21" si="39">SUM(AA15:AF15)</f>
        <v>0</v>
      </c>
      <c r="AH15" s="14">
        <v>4.76</v>
      </c>
      <c r="AI15" s="27">
        <f t="shared" ref="AI15:AI21" si="40">PRODUCT(AH15,AG15)</f>
        <v>0</v>
      </c>
      <c r="AJ15" s="138" t="s">
        <v>47</v>
      </c>
      <c r="AK15" s="138" t="s">
        <v>47</v>
      </c>
      <c r="AL15" s="138" t="s">
        <v>47</v>
      </c>
      <c r="AM15" s="138" t="s">
        <v>47</v>
      </c>
      <c r="AN15" s="138" t="s">
        <v>47</v>
      </c>
      <c r="AO15" s="138" t="s">
        <v>47</v>
      </c>
      <c r="AP15" s="138" t="s">
        <v>47</v>
      </c>
      <c r="AQ15" s="140" t="s">
        <v>47</v>
      </c>
      <c r="AR15" s="139">
        <f t="shared" si="16"/>
        <v>0</v>
      </c>
      <c r="AS15" s="48">
        <v>6.6660000000000004</v>
      </c>
      <c r="AT15" s="32">
        <f t="shared" si="17"/>
        <v>0</v>
      </c>
      <c r="AU15" s="52" t="s">
        <v>47</v>
      </c>
      <c r="AV15" s="55" t="s">
        <v>47</v>
      </c>
      <c r="AW15" s="53" t="s">
        <v>47</v>
      </c>
      <c r="AX15" s="53" t="s">
        <v>47</v>
      </c>
      <c r="AY15" s="53" t="s">
        <v>47</v>
      </c>
      <c r="AZ15" s="53" t="s">
        <v>47</v>
      </c>
      <c r="BA15" s="53" t="s">
        <v>47</v>
      </c>
      <c r="BB15" s="53" t="s">
        <v>47</v>
      </c>
      <c r="BC15" s="53" t="s">
        <v>47</v>
      </c>
      <c r="BD15" s="54" t="s">
        <v>47</v>
      </c>
      <c r="BE15" s="57">
        <f t="shared" ref="BE15:BE21" si="41">SUM(AU15:BD15)</f>
        <v>0</v>
      </c>
      <c r="BF15" s="33">
        <v>2.85</v>
      </c>
      <c r="BG15" s="41">
        <f t="shared" ref="BG15:BG21" si="42">PRODUCT(BE15,BF15)</f>
        <v>0</v>
      </c>
      <c r="BH15" s="138" t="s">
        <v>47</v>
      </c>
      <c r="BI15" s="138" t="s">
        <v>47</v>
      </c>
      <c r="BJ15" s="138" t="s">
        <v>47</v>
      </c>
      <c r="BK15" s="138" t="s">
        <v>47</v>
      </c>
      <c r="BL15" s="138" t="s">
        <v>47</v>
      </c>
      <c r="BM15" s="138" t="s">
        <v>47</v>
      </c>
      <c r="BN15" s="138" t="s">
        <v>47</v>
      </c>
      <c r="BO15" s="138" t="s">
        <v>47</v>
      </c>
      <c r="BP15" s="140" t="s">
        <v>47</v>
      </c>
      <c r="BQ15" s="140" t="s">
        <v>47</v>
      </c>
      <c r="BR15" s="139">
        <f t="shared" si="19"/>
        <v>0</v>
      </c>
      <c r="BS15" s="53">
        <v>5</v>
      </c>
      <c r="BT15" s="41">
        <f t="shared" si="20"/>
        <v>0</v>
      </c>
      <c r="BU15" s="52" t="s">
        <v>47</v>
      </c>
      <c r="BV15" s="53" t="s">
        <v>47</v>
      </c>
      <c r="BW15" s="53" t="s">
        <v>47</v>
      </c>
      <c r="BX15" s="53" t="s">
        <v>47</v>
      </c>
      <c r="BY15" s="53" t="s">
        <v>47</v>
      </c>
      <c r="BZ15" s="53" t="s">
        <v>47</v>
      </c>
      <c r="CA15" s="56" t="s">
        <v>47</v>
      </c>
      <c r="CB15" s="55" t="s">
        <v>47</v>
      </c>
      <c r="CC15" s="53" t="s">
        <v>47</v>
      </c>
      <c r="CD15" s="54" t="s">
        <v>47</v>
      </c>
      <c r="CE15" s="57">
        <f t="shared" ref="CE15:CE21" si="43">SUM(BU15:CD15)</f>
        <v>0</v>
      </c>
      <c r="CF15" s="24">
        <v>2.5</v>
      </c>
      <c r="CG15" s="42">
        <f t="shared" ref="CG15:CG21" si="44">PRODUCT(CE15,CF15)</f>
        <v>0</v>
      </c>
      <c r="CH15" s="63">
        <f t="shared" ref="CH15:CH21" si="45">PRODUCT(CI15,CJ15)</f>
        <v>0</v>
      </c>
      <c r="CI15" s="51">
        <f t="shared" ref="CI15:CI21" si="46">SUM(CG15,BT15,BG15,AT15,AI15,Z15,M15)</f>
        <v>0</v>
      </c>
      <c r="CJ15" s="49">
        <v>0.14266599999999999</v>
      </c>
    </row>
    <row r="16" spans="1:88" ht="22.5" customHeight="1" x14ac:dyDescent="0.3">
      <c r="A16" s="178"/>
      <c r="B16" s="125"/>
      <c r="C16" s="81"/>
      <c r="D16" s="82"/>
      <c r="E16" s="83"/>
      <c r="F16" s="67" t="s">
        <v>47</v>
      </c>
      <c r="G16" s="67" t="s">
        <v>47</v>
      </c>
      <c r="H16" s="67" t="s">
        <v>47</v>
      </c>
      <c r="I16" s="67" t="s">
        <v>47</v>
      </c>
      <c r="J16" s="68" t="s">
        <v>47</v>
      </c>
      <c r="K16" s="21">
        <f t="shared" si="35"/>
        <v>0</v>
      </c>
      <c r="L16" s="29">
        <v>5</v>
      </c>
      <c r="M16" s="30">
        <f t="shared" si="36"/>
        <v>0</v>
      </c>
      <c r="N16" s="55" t="s">
        <v>47</v>
      </c>
      <c r="O16" s="53" t="s">
        <v>47</v>
      </c>
      <c r="P16" s="53" t="s">
        <v>47</v>
      </c>
      <c r="Q16" s="53" t="s">
        <v>47</v>
      </c>
      <c r="R16" s="56" t="s">
        <v>47</v>
      </c>
      <c r="S16" s="55" t="s">
        <v>47</v>
      </c>
      <c r="T16" s="53" t="s">
        <v>47</v>
      </c>
      <c r="U16" s="53" t="s">
        <v>47</v>
      </c>
      <c r="V16" s="53" t="s">
        <v>47</v>
      </c>
      <c r="W16" s="54" t="s">
        <v>47</v>
      </c>
      <c r="X16" s="21">
        <f t="shared" si="37"/>
        <v>0</v>
      </c>
      <c r="Y16" s="31">
        <v>2.5640000000000001</v>
      </c>
      <c r="Z16" s="32">
        <f t="shared" si="38"/>
        <v>0</v>
      </c>
      <c r="AA16" s="52" t="s">
        <v>47</v>
      </c>
      <c r="AB16" s="53" t="s">
        <v>47</v>
      </c>
      <c r="AC16" s="53" t="s">
        <v>47</v>
      </c>
      <c r="AD16" s="53" t="s">
        <v>47</v>
      </c>
      <c r="AE16" s="54" t="s">
        <v>47</v>
      </c>
      <c r="AF16" s="53" t="s">
        <v>47</v>
      </c>
      <c r="AG16" s="21">
        <f t="shared" si="39"/>
        <v>0</v>
      </c>
      <c r="AH16" s="14">
        <v>4.76</v>
      </c>
      <c r="AI16" s="27">
        <f t="shared" si="40"/>
        <v>0</v>
      </c>
      <c r="AJ16" s="138" t="s">
        <v>47</v>
      </c>
      <c r="AK16" s="138" t="s">
        <v>47</v>
      </c>
      <c r="AL16" s="138" t="s">
        <v>47</v>
      </c>
      <c r="AM16" s="138" t="s">
        <v>47</v>
      </c>
      <c r="AN16" s="138" t="s">
        <v>47</v>
      </c>
      <c r="AO16" s="138" t="s">
        <v>47</v>
      </c>
      <c r="AP16" s="138" t="s">
        <v>47</v>
      </c>
      <c r="AQ16" s="140" t="s">
        <v>47</v>
      </c>
      <c r="AR16" s="139">
        <f t="shared" si="16"/>
        <v>0</v>
      </c>
      <c r="AS16" s="48">
        <v>6.6660000000000004</v>
      </c>
      <c r="AT16" s="32">
        <f t="shared" si="17"/>
        <v>0</v>
      </c>
      <c r="AU16" s="52" t="s">
        <v>47</v>
      </c>
      <c r="AV16" s="55" t="s">
        <v>47</v>
      </c>
      <c r="AW16" s="53" t="s">
        <v>47</v>
      </c>
      <c r="AX16" s="53" t="s">
        <v>47</v>
      </c>
      <c r="AY16" s="53" t="s">
        <v>47</v>
      </c>
      <c r="AZ16" s="53" t="s">
        <v>47</v>
      </c>
      <c r="BA16" s="53" t="s">
        <v>47</v>
      </c>
      <c r="BB16" s="53" t="s">
        <v>47</v>
      </c>
      <c r="BC16" s="53" t="s">
        <v>47</v>
      </c>
      <c r="BD16" s="54" t="s">
        <v>47</v>
      </c>
      <c r="BE16" s="57">
        <f t="shared" si="41"/>
        <v>0</v>
      </c>
      <c r="BF16" s="33">
        <v>2.85</v>
      </c>
      <c r="BG16" s="41">
        <f t="shared" si="42"/>
        <v>0</v>
      </c>
      <c r="BH16" s="138" t="s">
        <v>47</v>
      </c>
      <c r="BI16" s="138" t="s">
        <v>47</v>
      </c>
      <c r="BJ16" s="138" t="s">
        <v>47</v>
      </c>
      <c r="BK16" s="138" t="s">
        <v>47</v>
      </c>
      <c r="BL16" s="138" t="s">
        <v>47</v>
      </c>
      <c r="BM16" s="138" t="s">
        <v>47</v>
      </c>
      <c r="BN16" s="138" t="s">
        <v>47</v>
      </c>
      <c r="BO16" s="138" t="s">
        <v>47</v>
      </c>
      <c r="BP16" s="140" t="s">
        <v>47</v>
      </c>
      <c r="BQ16" s="140" t="s">
        <v>47</v>
      </c>
      <c r="BR16" s="139">
        <f t="shared" si="19"/>
        <v>0</v>
      </c>
      <c r="BS16" s="53">
        <v>5</v>
      </c>
      <c r="BT16" s="41">
        <f t="shared" si="20"/>
        <v>0</v>
      </c>
      <c r="BU16" s="52" t="s">
        <v>47</v>
      </c>
      <c r="BV16" s="53" t="s">
        <v>47</v>
      </c>
      <c r="BW16" s="53" t="s">
        <v>47</v>
      </c>
      <c r="BX16" s="53" t="s">
        <v>47</v>
      </c>
      <c r="BY16" s="53" t="s">
        <v>47</v>
      </c>
      <c r="BZ16" s="53" t="s">
        <v>47</v>
      </c>
      <c r="CA16" s="56" t="s">
        <v>47</v>
      </c>
      <c r="CB16" s="55" t="s">
        <v>47</v>
      </c>
      <c r="CC16" s="53" t="s">
        <v>47</v>
      </c>
      <c r="CD16" s="54" t="s">
        <v>47</v>
      </c>
      <c r="CE16" s="57">
        <f t="shared" si="43"/>
        <v>0</v>
      </c>
      <c r="CF16" s="24">
        <v>2.5</v>
      </c>
      <c r="CG16" s="42">
        <f t="shared" si="44"/>
        <v>0</v>
      </c>
      <c r="CH16" s="63">
        <f t="shared" si="45"/>
        <v>0</v>
      </c>
      <c r="CI16" s="51">
        <f t="shared" si="46"/>
        <v>0</v>
      </c>
      <c r="CJ16" s="49">
        <v>0.14266599999999999</v>
      </c>
    </row>
    <row r="17" spans="1:88" ht="22.5" customHeight="1" x14ac:dyDescent="0.3">
      <c r="A17" s="178"/>
      <c r="B17" s="125"/>
      <c r="C17" s="81"/>
      <c r="D17" s="82"/>
      <c r="E17" s="83"/>
      <c r="F17" s="67" t="s">
        <v>47</v>
      </c>
      <c r="G17" s="67" t="s">
        <v>47</v>
      </c>
      <c r="H17" s="67" t="s">
        <v>47</v>
      </c>
      <c r="I17" s="67" t="s">
        <v>47</v>
      </c>
      <c r="J17" s="68" t="s">
        <v>47</v>
      </c>
      <c r="K17" s="21">
        <f t="shared" si="35"/>
        <v>0</v>
      </c>
      <c r="L17" s="29">
        <v>5</v>
      </c>
      <c r="M17" s="30">
        <f t="shared" si="36"/>
        <v>0</v>
      </c>
      <c r="N17" s="55" t="s">
        <v>47</v>
      </c>
      <c r="O17" s="53" t="s">
        <v>47</v>
      </c>
      <c r="P17" s="53" t="s">
        <v>47</v>
      </c>
      <c r="Q17" s="53" t="s">
        <v>47</v>
      </c>
      <c r="R17" s="56" t="s">
        <v>47</v>
      </c>
      <c r="S17" s="55" t="s">
        <v>47</v>
      </c>
      <c r="T17" s="53" t="s">
        <v>47</v>
      </c>
      <c r="U17" s="53" t="s">
        <v>47</v>
      </c>
      <c r="V17" s="53" t="s">
        <v>47</v>
      </c>
      <c r="W17" s="54" t="s">
        <v>47</v>
      </c>
      <c r="X17" s="21">
        <f t="shared" si="37"/>
        <v>0</v>
      </c>
      <c r="Y17" s="31">
        <v>2.5640000000000001</v>
      </c>
      <c r="Z17" s="32">
        <f t="shared" si="38"/>
        <v>0</v>
      </c>
      <c r="AA17" s="52" t="s">
        <v>47</v>
      </c>
      <c r="AB17" s="53" t="s">
        <v>47</v>
      </c>
      <c r="AC17" s="53" t="s">
        <v>47</v>
      </c>
      <c r="AD17" s="53" t="s">
        <v>47</v>
      </c>
      <c r="AE17" s="54" t="s">
        <v>47</v>
      </c>
      <c r="AF17" s="53" t="s">
        <v>47</v>
      </c>
      <c r="AG17" s="21">
        <f t="shared" si="39"/>
        <v>0</v>
      </c>
      <c r="AH17" s="14">
        <v>4.76</v>
      </c>
      <c r="AI17" s="27">
        <f t="shared" si="40"/>
        <v>0</v>
      </c>
      <c r="AJ17" s="138" t="s">
        <v>47</v>
      </c>
      <c r="AK17" s="138" t="s">
        <v>47</v>
      </c>
      <c r="AL17" s="138" t="s">
        <v>47</v>
      </c>
      <c r="AM17" s="138" t="s">
        <v>47</v>
      </c>
      <c r="AN17" s="138" t="s">
        <v>47</v>
      </c>
      <c r="AO17" s="138" t="s">
        <v>47</v>
      </c>
      <c r="AP17" s="138" t="s">
        <v>47</v>
      </c>
      <c r="AQ17" s="140" t="s">
        <v>47</v>
      </c>
      <c r="AR17" s="139">
        <f t="shared" si="16"/>
        <v>0</v>
      </c>
      <c r="AS17" s="48">
        <v>6.6660000000000004</v>
      </c>
      <c r="AT17" s="32">
        <f t="shared" si="17"/>
        <v>0</v>
      </c>
      <c r="AU17" s="52" t="s">
        <v>47</v>
      </c>
      <c r="AV17" s="55" t="s">
        <v>47</v>
      </c>
      <c r="AW17" s="53" t="s">
        <v>47</v>
      </c>
      <c r="AX17" s="53" t="s">
        <v>47</v>
      </c>
      <c r="AY17" s="53" t="s">
        <v>47</v>
      </c>
      <c r="AZ17" s="53" t="s">
        <v>47</v>
      </c>
      <c r="BA17" s="53" t="s">
        <v>47</v>
      </c>
      <c r="BB17" s="53" t="s">
        <v>47</v>
      </c>
      <c r="BC17" s="53" t="s">
        <v>47</v>
      </c>
      <c r="BD17" s="54" t="s">
        <v>47</v>
      </c>
      <c r="BE17" s="57">
        <f t="shared" si="41"/>
        <v>0</v>
      </c>
      <c r="BF17" s="33">
        <v>2.85</v>
      </c>
      <c r="BG17" s="41">
        <f t="shared" si="42"/>
        <v>0</v>
      </c>
      <c r="BH17" s="138" t="s">
        <v>47</v>
      </c>
      <c r="BI17" s="138" t="s">
        <v>47</v>
      </c>
      <c r="BJ17" s="138" t="s">
        <v>47</v>
      </c>
      <c r="BK17" s="138" t="s">
        <v>47</v>
      </c>
      <c r="BL17" s="138" t="s">
        <v>47</v>
      </c>
      <c r="BM17" s="138" t="s">
        <v>47</v>
      </c>
      <c r="BN17" s="138" t="s">
        <v>47</v>
      </c>
      <c r="BO17" s="138" t="s">
        <v>47</v>
      </c>
      <c r="BP17" s="140" t="s">
        <v>47</v>
      </c>
      <c r="BQ17" s="140" t="s">
        <v>47</v>
      </c>
      <c r="BR17" s="139">
        <f t="shared" si="19"/>
        <v>0</v>
      </c>
      <c r="BS17" s="53">
        <v>5</v>
      </c>
      <c r="BT17" s="41">
        <f t="shared" si="20"/>
        <v>0</v>
      </c>
      <c r="BU17" s="52" t="s">
        <v>47</v>
      </c>
      <c r="BV17" s="53" t="s">
        <v>47</v>
      </c>
      <c r="BW17" s="53" t="s">
        <v>47</v>
      </c>
      <c r="BX17" s="53" t="s">
        <v>47</v>
      </c>
      <c r="BY17" s="53" t="s">
        <v>47</v>
      </c>
      <c r="BZ17" s="53" t="s">
        <v>47</v>
      </c>
      <c r="CA17" s="56" t="s">
        <v>47</v>
      </c>
      <c r="CB17" s="55" t="s">
        <v>47</v>
      </c>
      <c r="CC17" s="53" t="s">
        <v>47</v>
      </c>
      <c r="CD17" s="54" t="s">
        <v>47</v>
      </c>
      <c r="CE17" s="57">
        <f t="shared" si="43"/>
        <v>0</v>
      </c>
      <c r="CF17" s="24">
        <v>2.5</v>
      </c>
      <c r="CG17" s="42">
        <f t="shared" si="44"/>
        <v>0</v>
      </c>
      <c r="CH17" s="63">
        <f t="shared" si="45"/>
        <v>0</v>
      </c>
      <c r="CI17" s="51">
        <f t="shared" si="46"/>
        <v>0</v>
      </c>
      <c r="CJ17" s="49">
        <v>0.14266599999999999</v>
      </c>
    </row>
    <row r="18" spans="1:88" ht="22.5" customHeight="1" x14ac:dyDescent="0.3">
      <c r="B18" s="125"/>
      <c r="C18" s="81"/>
      <c r="D18" s="82"/>
      <c r="E18" s="83"/>
      <c r="F18" s="67" t="s">
        <v>47</v>
      </c>
      <c r="G18" s="67" t="s">
        <v>47</v>
      </c>
      <c r="H18" s="67" t="s">
        <v>47</v>
      </c>
      <c r="I18" s="67" t="s">
        <v>47</v>
      </c>
      <c r="J18" s="68" t="s">
        <v>47</v>
      </c>
      <c r="K18" s="21">
        <f t="shared" si="35"/>
        <v>0</v>
      </c>
      <c r="L18" s="29">
        <v>5</v>
      </c>
      <c r="M18" s="30">
        <f t="shared" si="36"/>
        <v>0</v>
      </c>
      <c r="N18" s="55" t="s">
        <v>47</v>
      </c>
      <c r="O18" s="53" t="s">
        <v>47</v>
      </c>
      <c r="P18" s="53" t="s">
        <v>47</v>
      </c>
      <c r="Q18" s="53" t="s">
        <v>47</v>
      </c>
      <c r="R18" s="56" t="s">
        <v>47</v>
      </c>
      <c r="S18" s="55" t="s">
        <v>47</v>
      </c>
      <c r="T18" s="53" t="s">
        <v>47</v>
      </c>
      <c r="U18" s="53" t="s">
        <v>47</v>
      </c>
      <c r="V18" s="53" t="s">
        <v>47</v>
      </c>
      <c r="W18" s="54" t="s">
        <v>47</v>
      </c>
      <c r="X18" s="21">
        <f t="shared" si="37"/>
        <v>0</v>
      </c>
      <c r="Y18" s="31">
        <v>2.5640000000000001</v>
      </c>
      <c r="Z18" s="32">
        <f t="shared" si="38"/>
        <v>0</v>
      </c>
      <c r="AA18" s="52" t="s">
        <v>47</v>
      </c>
      <c r="AB18" s="53" t="s">
        <v>47</v>
      </c>
      <c r="AC18" s="53" t="s">
        <v>47</v>
      </c>
      <c r="AD18" s="53" t="s">
        <v>47</v>
      </c>
      <c r="AE18" s="54" t="s">
        <v>47</v>
      </c>
      <c r="AF18" s="53" t="s">
        <v>47</v>
      </c>
      <c r="AG18" s="21">
        <f t="shared" si="39"/>
        <v>0</v>
      </c>
      <c r="AH18" s="14">
        <v>4.76</v>
      </c>
      <c r="AI18" s="27">
        <f t="shared" si="40"/>
        <v>0</v>
      </c>
      <c r="AJ18" s="138" t="s">
        <v>47</v>
      </c>
      <c r="AK18" s="138" t="s">
        <v>47</v>
      </c>
      <c r="AL18" s="138" t="s">
        <v>47</v>
      </c>
      <c r="AM18" s="138" t="s">
        <v>47</v>
      </c>
      <c r="AN18" s="138" t="s">
        <v>47</v>
      </c>
      <c r="AO18" s="138" t="s">
        <v>47</v>
      </c>
      <c r="AP18" s="138" t="s">
        <v>47</v>
      </c>
      <c r="AQ18" s="140" t="s">
        <v>47</v>
      </c>
      <c r="AR18" s="139">
        <f t="shared" si="16"/>
        <v>0</v>
      </c>
      <c r="AS18" s="48">
        <v>6.6660000000000004</v>
      </c>
      <c r="AT18" s="32">
        <f t="shared" si="17"/>
        <v>0</v>
      </c>
      <c r="AU18" s="52" t="s">
        <v>47</v>
      </c>
      <c r="AV18" s="55" t="s">
        <v>47</v>
      </c>
      <c r="AW18" s="53" t="s">
        <v>47</v>
      </c>
      <c r="AX18" s="53" t="s">
        <v>47</v>
      </c>
      <c r="AY18" s="53" t="s">
        <v>47</v>
      </c>
      <c r="AZ18" s="53" t="s">
        <v>47</v>
      </c>
      <c r="BA18" s="53" t="s">
        <v>47</v>
      </c>
      <c r="BB18" s="53" t="s">
        <v>47</v>
      </c>
      <c r="BC18" s="53" t="s">
        <v>47</v>
      </c>
      <c r="BD18" s="54" t="s">
        <v>47</v>
      </c>
      <c r="BE18" s="57">
        <f t="shared" si="41"/>
        <v>0</v>
      </c>
      <c r="BF18" s="33">
        <v>2.85</v>
      </c>
      <c r="BG18" s="41">
        <f t="shared" si="42"/>
        <v>0</v>
      </c>
      <c r="BH18" s="138" t="s">
        <v>47</v>
      </c>
      <c r="BI18" s="138" t="s">
        <v>47</v>
      </c>
      <c r="BJ18" s="138" t="s">
        <v>47</v>
      </c>
      <c r="BK18" s="138" t="s">
        <v>47</v>
      </c>
      <c r="BL18" s="138" t="s">
        <v>47</v>
      </c>
      <c r="BM18" s="138" t="s">
        <v>47</v>
      </c>
      <c r="BN18" s="138" t="s">
        <v>47</v>
      </c>
      <c r="BO18" s="138" t="s">
        <v>47</v>
      </c>
      <c r="BP18" s="140" t="s">
        <v>47</v>
      </c>
      <c r="BQ18" s="140" t="s">
        <v>47</v>
      </c>
      <c r="BR18" s="139">
        <f t="shared" si="19"/>
        <v>0</v>
      </c>
      <c r="BS18" s="53">
        <v>5</v>
      </c>
      <c r="BT18" s="41">
        <f t="shared" si="20"/>
        <v>0</v>
      </c>
      <c r="BU18" s="52" t="s">
        <v>47</v>
      </c>
      <c r="BV18" s="53" t="s">
        <v>47</v>
      </c>
      <c r="BW18" s="53" t="s">
        <v>47</v>
      </c>
      <c r="BX18" s="53" t="s">
        <v>47</v>
      </c>
      <c r="BY18" s="53" t="s">
        <v>47</v>
      </c>
      <c r="BZ18" s="53" t="s">
        <v>47</v>
      </c>
      <c r="CA18" s="56" t="s">
        <v>47</v>
      </c>
      <c r="CB18" s="55" t="s">
        <v>47</v>
      </c>
      <c r="CC18" s="53" t="s">
        <v>47</v>
      </c>
      <c r="CD18" s="54" t="s">
        <v>47</v>
      </c>
      <c r="CE18" s="57">
        <f t="shared" si="43"/>
        <v>0</v>
      </c>
      <c r="CF18" s="24">
        <v>2.5</v>
      </c>
      <c r="CG18" s="42">
        <f t="shared" si="44"/>
        <v>0</v>
      </c>
      <c r="CH18" s="63">
        <f t="shared" si="45"/>
        <v>0</v>
      </c>
      <c r="CI18" s="51">
        <f t="shared" si="46"/>
        <v>0</v>
      </c>
      <c r="CJ18" s="49">
        <v>0.14266599999999999</v>
      </c>
    </row>
    <row r="19" spans="1:88" ht="22.5" customHeight="1" x14ac:dyDescent="0.3">
      <c r="B19" s="125"/>
      <c r="C19" s="81"/>
      <c r="D19" s="82"/>
      <c r="E19" s="83"/>
      <c r="F19" s="67" t="s">
        <v>47</v>
      </c>
      <c r="G19" s="67" t="s">
        <v>47</v>
      </c>
      <c r="H19" s="67" t="s">
        <v>47</v>
      </c>
      <c r="I19" s="67" t="s">
        <v>47</v>
      </c>
      <c r="J19" s="68" t="s">
        <v>47</v>
      </c>
      <c r="K19" s="21">
        <f t="shared" si="35"/>
        <v>0</v>
      </c>
      <c r="L19" s="29">
        <v>5</v>
      </c>
      <c r="M19" s="30">
        <f t="shared" si="36"/>
        <v>0</v>
      </c>
      <c r="N19" s="55" t="s">
        <v>47</v>
      </c>
      <c r="O19" s="53" t="s">
        <v>47</v>
      </c>
      <c r="P19" s="53" t="s">
        <v>47</v>
      </c>
      <c r="Q19" s="53" t="s">
        <v>47</v>
      </c>
      <c r="R19" s="56" t="s">
        <v>47</v>
      </c>
      <c r="S19" s="55" t="s">
        <v>47</v>
      </c>
      <c r="T19" s="53" t="s">
        <v>47</v>
      </c>
      <c r="U19" s="53" t="s">
        <v>47</v>
      </c>
      <c r="V19" s="53" t="s">
        <v>47</v>
      </c>
      <c r="W19" s="54" t="s">
        <v>47</v>
      </c>
      <c r="X19" s="21">
        <f t="shared" si="37"/>
        <v>0</v>
      </c>
      <c r="Y19" s="31">
        <v>2.5640000000000001</v>
      </c>
      <c r="Z19" s="32">
        <f t="shared" si="38"/>
        <v>0</v>
      </c>
      <c r="AA19" s="52" t="s">
        <v>47</v>
      </c>
      <c r="AB19" s="53" t="s">
        <v>47</v>
      </c>
      <c r="AC19" s="53" t="s">
        <v>47</v>
      </c>
      <c r="AD19" s="53" t="s">
        <v>47</v>
      </c>
      <c r="AE19" s="54" t="s">
        <v>47</v>
      </c>
      <c r="AF19" s="53" t="s">
        <v>47</v>
      </c>
      <c r="AG19" s="21">
        <f t="shared" si="39"/>
        <v>0</v>
      </c>
      <c r="AH19" s="14">
        <v>4.76</v>
      </c>
      <c r="AI19" s="27">
        <f t="shared" si="40"/>
        <v>0</v>
      </c>
      <c r="AJ19" s="138" t="s">
        <v>47</v>
      </c>
      <c r="AK19" s="138" t="s">
        <v>47</v>
      </c>
      <c r="AL19" s="138" t="s">
        <v>47</v>
      </c>
      <c r="AM19" s="138" t="s">
        <v>47</v>
      </c>
      <c r="AN19" s="138" t="s">
        <v>47</v>
      </c>
      <c r="AO19" s="138" t="s">
        <v>47</v>
      </c>
      <c r="AP19" s="138" t="s">
        <v>47</v>
      </c>
      <c r="AQ19" s="140" t="s">
        <v>47</v>
      </c>
      <c r="AR19" s="139">
        <f t="shared" si="16"/>
        <v>0</v>
      </c>
      <c r="AS19" s="48">
        <v>6.6660000000000004</v>
      </c>
      <c r="AT19" s="32">
        <f t="shared" si="17"/>
        <v>0</v>
      </c>
      <c r="AU19" s="52" t="s">
        <v>47</v>
      </c>
      <c r="AV19" s="55" t="s">
        <v>47</v>
      </c>
      <c r="AW19" s="53" t="s">
        <v>47</v>
      </c>
      <c r="AX19" s="53" t="s">
        <v>47</v>
      </c>
      <c r="AY19" s="53" t="s">
        <v>47</v>
      </c>
      <c r="AZ19" s="53" t="s">
        <v>47</v>
      </c>
      <c r="BA19" s="53" t="s">
        <v>47</v>
      </c>
      <c r="BB19" s="53" t="s">
        <v>47</v>
      </c>
      <c r="BC19" s="53" t="s">
        <v>47</v>
      </c>
      <c r="BD19" s="54" t="s">
        <v>47</v>
      </c>
      <c r="BE19" s="57">
        <f t="shared" si="41"/>
        <v>0</v>
      </c>
      <c r="BF19" s="33">
        <v>2.85</v>
      </c>
      <c r="BG19" s="41">
        <f t="shared" si="42"/>
        <v>0</v>
      </c>
      <c r="BH19" s="138" t="s">
        <v>47</v>
      </c>
      <c r="BI19" s="138" t="s">
        <v>47</v>
      </c>
      <c r="BJ19" s="138" t="s">
        <v>47</v>
      </c>
      <c r="BK19" s="138" t="s">
        <v>47</v>
      </c>
      <c r="BL19" s="138" t="s">
        <v>47</v>
      </c>
      <c r="BM19" s="138" t="s">
        <v>47</v>
      </c>
      <c r="BN19" s="138" t="s">
        <v>47</v>
      </c>
      <c r="BO19" s="138" t="s">
        <v>47</v>
      </c>
      <c r="BP19" s="140" t="s">
        <v>47</v>
      </c>
      <c r="BQ19" s="140" t="s">
        <v>47</v>
      </c>
      <c r="BR19" s="139">
        <f t="shared" si="19"/>
        <v>0</v>
      </c>
      <c r="BS19" s="53">
        <v>5</v>
      </c>
      <c r="BT19" s="41">
        <f t="shared" si="20"/>
        <v>0</v>
      </c>
      <c r="BU19" s="52" t="s">
        <v>47</v>
      </c>
      <c r="BV19" s="53" t="s">
        <v>47</v>
      </c>
      <c r="BW19" s="53" t="s">
        <v>47</v>
      </c>
      <c r="BX19" s="53" t="s">
        <v>47</v>
      </c>
      <c r="BY19" s="53" t="s">
        <v>47</v>
      </c>
      <c r="BZ19" s="53" t="s">
        <v>47</v>
      </c>
      <c r="CA19" s="56" t="s">
        <v>47</v>
      </c>
      <c r="CB19" s="55" t="s">
        <v>47</v>
      </c>
      <c r="CC19" s="53" t="s">
        <v>47</v>
      </c>
      <c r="CD19" s="54" t="s">
        <v>47</v>
      </c>
      <c r="CE19" s="57">
        <f t="shared" si="43"/>
        <v>0</v>
      </c>
      <c r="CF19" s="24">
        <v>2.5</v>
      </c>
      <c r="CG19" s="42">
        <f t="shared" si="44"/>
        <v>0</v>
      </c>
      <c r="CH19" s="63">
        <f t="shared" si="45"/>
        <v>0</v>
      </c>
      <c r="CI19" s="51">
        <f t="shared" si="46"/>
        <v>0</v>
      </c>
      <c r="CJ19" s="49">
        <v>0.14266599999999999</v>
      </c>
    </row>
    <row r="20" spans="1:88" ht="22.5" customHeight="1" x14ac:dyDescent="0.3">
      <c r="B20" s="125"/>
      <c r="C20" s="81"/>
      <c r="D20" s="82"/>
      <c r="E20" s="83"/>
      <c r="F20" s="67" t="s">
        <v>47</v>
      </c>
      <c r="G20" s="67" t="s">
        <v>47</v>
      </c>
      <c r="H20" s="67" t="s">
        <v>47</v>
      </c>
      <c r="I20" s="67" t="s">
        <v>47</v>
      </c>
      <c r="J20" s="68" t="s">
        <v>47</v>
      </c>
      <c r="K20" s="21">
        <f t="shared" si="35"/>
        <v>0</v>
      </c>
      <c r="L20" s="29">
        <v>5</v>
      </c>
      <c r="M20" s="30">
        <f t="shared" si="36"/>
        <v>0</v>
      </c>
      <c r="N20" s="55" t="s">
        <v>47</v>
      </c>
      <c r="O20" s="53" t="s">
        <v>47</v>
      </c>
      <c r="P20" s="53" t="s">
        <v>47</v>
      </c>
      <c r="Q20" s="53" t="s">
        <v>47</v>
      </c>
      <c r="R20" s="56" t="s">
        <v>47</v>
      </c>
      <c r="S20" s="55" t="s">
        <v>47</v>
      </c>
      <c r="T20" s="53" t="s">
        <v>47</v>
      </c>
      <c r="U20" s="53" t="s">
        <v>47</v>
      </c>
      <c r="V20" s="53" t="s">
        <v>47</v>
      </c>
      <c r="W20" s="54" t="s">
        <v>47</v>
      </c>
      <c r="X20" s="21">
        <f t="shared" si="37"/>
        <v>0</v>
      </c>
      <c r="Y20" s="31">
        <v>2.5640000000000001</v>
      </c>
      <c r="Z20" s="32">
        <f t="shared" si="38"/>
        <v>0</v>
      </c>
      <c r="AA20" s="52" t="s">
        <v>47</v>
      </c>
      <c r="AB20" s="53" t="s">
        <v>47</v>
      </c>
      <c r="AC20" s="53" t="s">
        <v>47</v>
      </c>
      <c r="AD20" s="53" t="s">
        <v>47</v>
      </c>
      <c r="AE20" s="54" t="s">
        <v>47</v>
      </c>
      <c r="AF20" s="53" t="s">
        <v>47</v>
      </c>
      <c r="AG20" s="21">
        <f t="shared" si="39"/>
        <v>0</v>
      </c>
      <c r="AH20" s="14">
        <v>4.76</v>
      </c>
      <c r="AI20" s="27">
        <f t="shared" si="40"/>
        <v>0</v>
      </c>
      <c r="AJ20" s="138" t="s">
        <v>47</v>
      </c>
      <c r="AK20" s="138" t="s">
        <v>47</v>
      </c>
      <c r="AL20" s="138" t="s">
        <v>47</v>
      </c>
      <c r="AM20" s="138" t="s">
        <v>47</v>
      </c>
      <c r="AN20" s="138" t="s">
        <v>47</v>
      </c>
      <c r="AO20" s="138" t="s">
        <v>47</v>
      </c>
      <c r="AP20" s="138" t="s">
        <v>47</v>
      </c>
      <c r="AQ20" s="140" t="s">
        <v>47</v>
      </c>
      <c r="AR20" s="139">
        <f t="shared" si="16"/>
        <v>0</v>
      </c>
      <c r="AS20" s="48">
        <v>6.6660000000000004</v>
      </c>
      <c r="AT20" s="32">
        <f t="shared" si="17"/>
        <v>0</v>
      </c>
      <c r="AU20" s="52" t="s">
        <v>47</v>
      </c>
      <c r="AV20" s="55" t="s">
        <v>47</v>
      </c>
      <c r="AW20" s="53" t="s">
        <v>47</v>
      </c>
      <c r="AX20" s="53" t="s">
        <v>47</v>
      </c>
      <c r="AY20" s="53" t="s">
        <v>47</v>
      </c>
      <c r="AZ20" s="53" t="s">
        <v>47</v>
      </c>
      <c r="BA20" s="53" t="s">
        <v>47</v>
      </c>
      <c r="BB20" s="53" t="s">
        <v>47</v>
      </c>
      <c r="BC20" s="53" t="s">
        <v>47</v>
      </c>
      <c r="BD20" s="54" t="s">
        <v>47</v>
      </c>
      <c r="BE20" s="57">
        <f t="shared" si="41"/>
        <v>0</v>
      </c>
      <c r="BF20" s="33">
        <v>2.85</v>
      </c>
      <c r="BG20" s="41">
        <f t="shared" si="42"/>
        <v>0</v>
      </c>
      <c r="BH20" s="138" t="s">
        <v>47</v>
      </c>
      <c r="BI20" s="138" t="s">
        <v>47</v>
      </c>
      <c r="BJ20" s="138" t="s">
        <v>47</v>
      </c>
      <c r="BK20" s="138" t="s">
        <v>47</v>
      </c>
      <c r="BL20" s="138" t="s">
        <v>47</v>
      </c>
      <c r="BM20" s="138" t="s">
        <v>47</v>
      </c>
      <c r="BN20" s="138" t="s">
        <v>47</v>
      </c>
      <c r="BO20" s="138" t="s">
        <v>47</v>
      </c>
      <c r="BP20" s="140" t="s">
        <v>47</v>
      </c>
      <c r="BQ20" s="140" t="s">
        <v>47</v>
      </c>
      <c r="BR20" s="139">
        <f t="shared" si="19"/>
        <v>0</v>
      </c>
      <c r="BS20" s="53">
        <v>5</v>
      </c>
      <c r="BT20" s="41">
        <f t="shared" si="20"/>
        <v>0</v>
      </c>
      <c r="BU20" s="52" t="s">
        <v>47</v>
      </c>
      <c r="BV20" s="53" t="s">
        <v>47</v>
      </c>
      <c r="BW20" s="53" t="s">
        <v>47</v>
      </c>
      <c r="BX20" s="53" t="s">
        <v>47</v>
      </c>
      <c r="BY20" s="53" t="s">
        <v>47</v>
      </c>
      <c r="BZ20" s="53" t="s">
        <v>47</v>
      </c>
      <c r="CA20" s="56" t="s">
        <v>47</v>
      </c>
      <c r="CB20" s="55" t="s">
        <v>47</v>
      </c>
      <c r="CC20" s="53" t="s">
        <v>47</v>
      </c>
      <c r="CD20" s="54" t="s">
        <v>47</v>
      </c>
      <c r="CE20" s="57">
        <f t="shared" si="43"/>
        <v>0</v>
      </c>
      <c r="CF20" s="24">
        <v>2.5</v>
      </c>
      <c r="CG20" s="42">
        <f t="shared" si="44"/>
        <v>0</v>
      </c>
      <c r="CH20" s="63">
        <f t="shared" si="45"/>
        <v>0</v>
      </c>
      <c r="CI20" s="51">
        <f t="shared" si="46"/>
        <v>0</v>
      </c>
      <c r="CJ20" s="49">
        <v>0.14266599999999999</v>
      </c>
    </row>
    <row r="21" spans="1:88" ht="22.5" customHeight="1" x14ac:dyDescent="0.3">
      <c r="B21" s="125"/>
      <c r="C21" s="81"/>
      <c r="D21" s="82"/>
      <c r="E21" s="83"/>
      <c r="F21" s="67" t="s">
        <v>47</v>
      </c>
      <c r="G21" s="67" t="s">
        <v>47</v>
      </c>
      <c r="H21" s="67" t="s">
        <v>47</v>
      </c>
      <c r="I21" s="67" t="s">
        <v>47</v>
      </c>
      <c r="J21" s="68" t="s">
        <v>47</v>
      </c>
      <c r="K21" s="21">
        <f t="shared" si="35"/>
        <v>0</v>
      </c>
      <c r="L21" s="29">
        <v>5</v>
      </c>
      <c r="M21" s="30">
        <f t="shared" si="36"/>
        <v>0</v>
      </c>
      <c r="N21" s="55" t="s">
        <v>47</v>
      </c>
      <c r="O21" s="53" t="s">
        <v>47</v>
      </c>
      <c r="P21" s="53" t="s">
        <v>47</v>
      </c>
      <c r="Q21" s="53" t="s">
        <v>47</v>
      </c>
      <c r="R21" s="56" t="s">
        <v>47</v>
      </c>
      <c r="S21" s="55" t="s">
        <v>47</v>
      </c>
      <c r="T21" s="53" t="s">
        <v>47</v>
      </c>
      <c r="U21" s="53" t="s">
        <v>47</v>
      </c>
      <c r="V21" s="53" t="s">
        <v>47</v>
      </c>
      <c r="W21" s="54" t="s">
        <v>47</v>
      </c>
      <c r="X21" s="21">
        <f t="shared" si="37"/>
        <v>0</v>
      </c>
      <c r="Y21" s="31">
        <v>2.5640000000000001</v>
      </c>
      <c r="Z21" s="32">
        <f t="shared" si="38"/>
        <v>0</v>
      </c>
      <c r="AA21" s="52" t="s">
        <v>47</v>
      </c>
      <c r="AB21" s="53" t="s">
        <v>47</v>
      </c>
      <c r="AC21" s="53" t="s">
        <v>47</v>
      </c>
      <c r="AD21" s="53" t="s">
        <v>47</v>
      </c>
      <c r="AE21" s="54" t="s">
        <v>47</v>
      </c>
      <c r="AF21" s="53" t="s">
        <v>47</v>
      </c>
      <c r="AG21" s="21">
        <f t="shared" si="39"/>
        <v>0</v>
      </c>
      <c r="AH21" s="14">
        <v>4.76</v>
      </c>
      <c r="AI21" s="27">
        <f t="shared" si="40"/>
        <v>0</v>
      </c>
      <c r="AJ21" s="138" t="s">
        <v>47</v>
      </c>
      <c r="AK21" s="138" t="s">
        <v>47</v>
      </c>
      <c r="AL21" s="138" t="s">
        <v>47</v>
      </c>
      <c r="AM21" s="138" t="s">
        <v>47</v>
      </c>
      <c r="AN21" s="138" t="s">
        <v>47</v>
      </c>
      <c r="AO21" s="138" t="s">
        <v>47</v>
      </c>
      <c r="AP21" s="138" t="s">
        <v>47</v>
      </c>
      <c r="AQ21" s="140" t="s">
        <v>47</v>
      </c>
      <c r="AR21" s="139">
        <f t="shared" si="16"/>
        <v>0</v>
      </c>
      <c r="AS21" s="48">
        <v>6.6660000000000004</v>
      </c>
      <c r="AT21" s="32">
        <f t="shared" si="17"/>
        <v>0</v>
      </c>
      <c r="AU21" s="52" t="s">
        <v>47</v>
      </c>
      <c r="AV21" s="55" t="s">
        <v>47</v>
      </c>
      <c r="AW21" s="53" t="s">
        <v>47</v>
      </c>
      <c r="AX21" s="53" t="s">
        <v>47</v>
      </c>
      <c r="AY21" s="53" t="s">
        <v>47</v>
      </c>
      <c r="AZ21" s="53" t="s">
        <v>47</v>
      </c>
      <c r="BA21" s="53" t="s">
        <v>47</v>
      </c>
      <c r="BB21" s="53" t="s">
        <v>47</v>
      </c>
      <c r="BC21" s="53" t="s">
        <v>47</v>
      </c>
      <c r="BD21" s="54" t="s">
        <v>47</v>
      </c>
      <c r="BE21" s="57">
        <f t="shared" si="41"/>
        <v>0</v>
      </c>
      <c r="BF21" s="33">
        <v>2.85</v>
      </c>
      <c r="BG21" s="41">
        <f t="shared" si="42"/>
        <v>0</v>
      </c>
      <c r="BH21" s="138" t="s">
        <v>47</v>
      </c>
      <c r="BI21" s="138" t="s">
        <v>47</v>
      </c>
      <c r="BJ21" s="138" t="s">
        <v>47</v>
      </c>
      <c r="BK21" s="138" t="s">
        <v>47</v>
      </c>
      <c r="BL21" s="138" t="s">
        <v>47</v>
      </c>
      <c r="BM21" s="138" t="s">
        <v>47</v>
      </c>
      <c r="BN21" s="138" t="s">
        <v>47</v>
      </c>
      <c r="BO21" s="138" t="s">
        <v>47</v>
      </c>
      <c r="BP21" s="140" t="s">
        <v>47</v>
      </c>
      <c r="BQ21" s="140" t="s">
        <v>47</v>
      </c>
      <c r="BR21" s="139">
        <f t="shared" si="19"/>
        <v>0</v>
      </c>
      <c r="BS21" s="53">
        <v>5</v>
      </c>
      <c r="BT21" s="41">
        <f t="shared" si="20"/>
        <v>0</v>
      </c>
      <c r="BU21" s="52" t="s">
        <v>47</v>
      </c>
      <c r="BV21" s="53" t="s">
        <v>47</v>
      </c>
      <c r="BW21" s="53" t="s">
        <v>47</v>
      </c>
      <c r="BX21" s="53" t="s">
        <v>47</v>
      </c>
      <c r="BY21" s="53" t="s">
        <v>47</v>
      </c>
      <c r="BZ21" s="53" t="s">
        <v>47</v>
      </c>
      <c r="CA21" s="56" t="s">
        <v>47</v>
      </c>
      <c r="CB21" s="55" t="s">
        <v>47</v>
      </c>
      <c r="CC21" s="53" t="s">
        <v>47</v>
      </c>
      <c r="CD21" s="54" t="s">
        <v>47</v>
      </c>
      <c r="CE21" s="57">
        <f t="shared" si="43"/>
        <v>0</v>
      </c>
      <c r="CF21" s="24">
        <v>2.5</v>
      </c>
      <c r="CG21" s="42">
        <f t="shared" si="44"/>
        <v>0</v>
      </c>
      <c r="CH21" s="63">
        <f t="shared" si="45"/>
        <v>0</v>
      </c>
      <c r="CI21" s="51">
        <f t="shared" si="46"/>
        <v>0</v>
      </c>
      <c r="CJ21" s="49">
        <v>0.14266599999999999</v>
      </c>
    </row>
    <row r="22" spans="1:88" x14ac:dyDescent="0.3">
      <c r="AJ22" s="138" t="s">
        <v>47</v>
      </c>
      <c r="AK22" s="138" t="s">
        <v>47</v>
      </c>
      <c r="AL22" s="138" t="s">
        <v>47</v>
      </c>
      <c r="AM22" s="138" t="s">
        <v>47</v>
      </c>
      <c r="AN22" s="138" t="s">
        <v>47</v>
      </c>
      <c r="AO22" s="138" t="s">
        <v>47</v>
      </c>
      <c r="AP22" s="138" t="s">
        <v>47</v>
      </c>
      <c r="AQ22" s="138" t="s">
        <v>47</v>
      </c>
      <c r="AR22" s="139">
        <f t="shared" si="16"/>
        <v>0</v>
      </c>
      <c r="AS22" s="48">
        <v>6.6660000000000004</v>
      </c>
      <c r="AT22" s="32">
        <f t="shared" si="17"/>
        <v>0</v>
      </c>
      <c r="BH22" s="138" t="s">
        <v>47</v>
      </c>
      <c r="BI22" s="138" t="s">
        <v>47</v>
      </c>
      <c r="BJ22" s="138" t="s">
        <v>47</v>
      </c>
      <c r="BK22" s="138" t="s">
        <v>47</v>
      </c>
      <c r="BL22" s="138" t="s">
        <v>47</v>
      </c>
      <c r="BM22" s="138" t="s">
        <v>47</v>
      </c>
      <c r="BN22" s="138" t="s">
        <v>47</v>
      </c>
      <c r="BO22" s="138" t="s">
        <v>47</v>
      </c>
      <c r="BP22" s="140" t="s">
        <v>47</v>
      </c>
      <c r="BQ22" s="140" t="s">
        <v>47</v>
      </c>
      <c r="BR22" s="139">
        <f t="shared" si="19"/>
        <v>0</v>
      </c>
      <c r="BS22" s="53">
        <v>5</v>
      </c>
      <c r="BT22" s="41">
        <f t="shared" si="20"/>
        <v>0</v>
      </c>
    </row>
    <row r="23" spans="1:88" x14ac:dyDescent="0.3">
      <c r="H23" s="123"/>
    </row>
  </sheetData>
  <sortState ref="B4:CT18">
    <sortCondition descending="1" ref="CH4:CH18"/>
  </sortState>
  <mergeCells count="14">
    <mergeCell ref="D7:E8"/>
    <mergeCell ref="A12:A17"/>
    <mergeCell ref="D2:K2"/>
    <mergeCell ref="F10:M10"/>
    <mergeCell ref="N10:Z10"/>
    <mergeCell ref="D12:E12"/>
    <mergeCell ref="CB10:CG10"/>
    <mergeCell ref="BH10:BT10"/>
    <mergeCell ref="AJ10:AT10"/>
    <mergeCell ref="BG7:BV8"/>
    <mergeCell ref="H7:M8"/>
    <mergeCell ref="AA10:AI10"/>
    <mergeCell ref="AU10:BG10"/>
    <mergeCell ref="BU10:CA10"/>
  </mergeCells>
  <conditionalFormatting sqref="F12:J12">
    <cfRule type="cellIs" dxfId="427" priority="528" operator="equal">
      <formula>2</formula>
    </cfRule>
    <cfRule type="cellIs" dxfId="426" priority="529" operator="equal">
      <formula>1</formula>
    </cfRule>
    <cfRule type="cellIs" dxfId="425" priority="530" operator="equal">
      <formula>4</formula>
    </cfRule>
    <cfRule type="cellIs" dxfId="424" priority="531" operator="equal">
      <formula>0</formula>
    </cfRule>
  </conditionalFormatting>
  <conditionalFormatting sqref="CH12">
    <cfRule type="cellIs" dxfId="423" priority="506" operator="greaterThan">
      <formula>69</formula>
    </cfRule>
  </conditionalFormatting>
  <conditionalFormatting sqref="CG12 BG12 Z12 M12">
    <cfRule type="cellIs" dxfId="422" priority="504" operator="lessThan">
      <formula>10</formula>
    </cfRule>
    <cfRule type="cellIs" dxfId="421" priority="505" operator="greaterThan">
      <formula>69</formula>
    </cfRule>
  </conditionalFormatting>
  <conditionalFormatting sqref="F13:J13">
    <cfRule type="cellIs" dxfId="420" priority="500" operator="equal">
      <formula>2</formula>
    </cfRule>
    <cfRule type="cellIs" dxfId="419" priority="501" operator="equal">
      <formula>1</formula>
    </cfRule>
    <cfRule type="cellIs" dxfId="418" priority="502" operator="equal">
      <formula>4</formula>
    </cfRule>
    <cfRule type="cellIs" dxfId="417" priority="503" operator="equal">
      <formula>0</formula>
    </cfRule>
  </conditionalFormatting>
  <conditionalFormatting sqref="CH13">
    <cfRule type="cellIs" dxfId="416" priority="496" operator="greaterThan">
      <formula>69</formula>
    </cfRule>
  </conditionalFormatting>
  <conditionalFormatting sqref="CG13 BG13 Z13 M13">
    <cfRule type="cellIs" dxfId="415" priority="494" operator="lessThan">
      <formula>10</formula>
    </cfRule>
    <cfRule type="cellIs" dxfId="414" priority="495" operator="greaterThan">
      <formula>69</formula>
    </cfRule>
  </conditionalFormatting>
  <conditionalFormatting sqref="W13 N13:T13">
    <cfRule type="cellIs" dxfId="413" priority="408" operator="equal">
      <formula>2</formula>
    </cfRule>
    <cfRule type="cellIs" dxfId="412" priority="409" operator="equal">
      <formula>1</formula>
    </cfRule>
    <cfRule type="cellIs" dxfId="411" priority="410" operator="equal">
      <formula>4</formula>
    </cfRule>
    <cfRule type="cellIs" dxfId="410" priority="411" operator="equal">
      <formula>0</formula>
    </cfRule>
  </conditionalFormatting>
  <conditionalFormatting sqref="U13:V13">
    <cfRule type="cellIs" dxfId="409" priority="405" operator="equal">
      <formula>4</formula>
    </cfRule>
    <cfRule type="cellIs" dxfId="408" priority="406" operator="equal">
      <formula>5</formula>
    </cfRule>
    <cfRule type="cellIs" dxfId="407" priority="407" operator="equal">
      <formula>2</formula>
    </cfRule>
  </conditionalFormatting>
  <conditionalFormatting sqref="W12 N12:T12">
    <cfRule type="cellIs" dxfId="406" priority="401" operator="equal">
      <formula>2</formula>
    </cfRule>
    <cfRule type="cellIs" dxfId="405" priority="402" operator="equal">
      <formula>1</formula>
    </cfRule>
    <cfRule type="cellIs" dxfId="404" priority="403" operator="equal">
      <formula>4</formula>
    </cfRule>
    <cfRule type="cellIs" dxfId="403" priority="404" operator="equal">
      <formula>0</formula>
    </cfRule>
  </conditionalFormatting>
  <conditionalFormatting sqref="U12:V12">
    <cfRule type="cellIs" dxfId="402" priority="398" operator="equal">
      <formula>4</formula>
    </cfRule>
    <cfRule type="cellIs" dxfId="401" priority="399" operator="equal">
      <formula>5</formula>
    </cfRule>
    <cfRule type="cellIs" dxfId="400" priority="400" operator="equal">
      <formula>2</formula>
    </cfRule>
  </conditionalFormatting>
  <conditionalFormatting sqref="AA12:AE12">
    <cfRule type="cellIs" dxfId="399" priority="387" operator="equal">
      <formula>2</formula>
    </cfRule>
    <cfRule type="cellIs" dxfId="398" priority="388" operator="equal">
      <formula>1</formula>
    </cfRule>
    <cfRule type="cellIs" dxfId="397" priority="389" operator="equal">
      <formula>4</formula>
    </cfRule>
    <cfRule type="cellIs" dxfId="396" priority="390" operator="equal">
      <formula>0</formula>
    </cfRule>
  </conditionalFormatting>
  <conditionalFormatting sqref="AF12">
    <cfRule type="cellIs" dxfId="395" priority="384" operator="equal">
      <formula>4</formula>
    </cfRule>
    <cfRule type="cellIs" dxfId="394" priority="385" operator="equal">
      <formula>5</formula>
    </cfRule>
    <cfRule type="cellIs" dxfId="393" priority="386" operator="equal">
      <formula>2</formula>
    </cfRule>
  </conditionalFormatting>
  <conditionalFormatting sqref="AA13:AE13">
    <cfRule type="cellIs" dxfId="392" priority="380" operator="equal">
      <formula>2</formula>
    </cfRule>
    <cfRule type="cellIs" dxfId="391" priority="381" operator="equal">
      <formula>1</formula>
    </cfRule>
    <cfRule type="cellIs" dxfId="390" priority="382" operator="equal">
      <formula>4</formula>
    </cfRule>
    <cfRule type="cellIs" dxfId="389" priority="383" operator="equal">
      <formula>0</formula>
    </cfRule>
  </conditionalFormatting>
  <conditionalFormatting sqref="AF13">
    <cfRule type="cellIs" dxfId="388" priority="377" operator="equal">
      <formula>4</formula>
    </cfRule>
    <cfRule type="cellIs" dxfId="387" priority="378" operator="equal">
      <formula>5</formula>
    </cfRule>
    <cfRule type="cellIs" dxfId="386" priority="379" operator="equal">
      <formula>2</formula>
    </cfRule>
  </conditionalFormatting>
  <conditionalFormatting sqref="BD12 BA12:BB12 AU12:AX12">
    <cfRule type="cellIs" dxfId="385" priority="366" operator="equal">
      <formula>2</formula>
    </cfRule>
    <cfRule type="cellIs" dxfId="384" priority="367" operator="equal">
      <formula>1</formula>
    </cfRule>
    <cfRule type="cellIs" dxfId="383" priority="368" operator="equal">
      <formula>4</formula>
    </cfRule>
    <cfRule type="cellIs" dxfId="382" priority="369" operator="equal">
      <formula>0</formula>
    </cfRule>
  </conditionalFormatting>
  <conditionalFormatting sqref="AY12:AZ12 BC12">
    <cfRule type="cellIs" dxfId="381" priority="363" operator="equal">
      <formula>4</formula>
    </cfRule>
    <cfRule type="cellIs" dxfId="380" priority="364" operator="equal">
      <formula>5</formula>
    </cfRule>
    <cfRule type="cellIs" dxfId="379" priority="365" operator="equal">
      <formula>2</formula>
    </cfRule>
  </conditionalFormatting>
  <conditionalFormatting sqref="BD13 BA13:BB13 AU13:AX13">
    <cfRule type="cellIs" dxfId="378" priority="359" operator="equal">
      <formula>2</formula>
    </cfRule>
    <cfRule type="cellIs" dxfId="377" priority="360" operator="equal">
      <formula>1</formula>
    </cfRule>
    <cfRule type="cellIs" dxfId="376" priority="361" operator="equal">
      <formula>4</formula>
    </cfRule>
    <cfRule type="cellIs" dxfId="375" priority="362" operator="equal">
      <formula>0</formula>
    </cfRule>
  </conditionalFormatting>
  <conditionalFormatting sqref="AY13:AZ13 BC13">
    <cfRule type="cellIs" dxfId="374" priority="356" operator="equal">
      <formula>4</formula>
    </cfRule>
    <cfRule type="cellIs" dxfId="373" priority="357" operator="equal">
      <formula>5</formula>
    </cfRule>
    <cfRule type="cellIs" dxfId="372" priority="358" operator="equal">
      <formula>2</formula>
    </cfRule>
  </conditionalFormatting>
  <conditionalFormatting sqref="BU12:CD12">
    <cfRule type="cellIs" dxfId="371" priority="345" operator="equal">
      <formula>2</formula>
    </cfRule>
    <cfRule type="cellIs" dxfId="370" priority="346" operator="equal">
      <formula>1</formula>
    </cfRule>
    <cfRule type="cellIs" dxfId="369" priority="347" operator="equal">
      <formula>4</formula>
    </cfRule>
    <cfRule type="cellIs" dxfId="368" priority="348" operator="equal">
      <formula>0</formula>
    </cfRule>
  </conditionalFormatting>
  <conditionalFormatting sqref="BU13:CD13">
    <cfRule type="cellIs" dxfId="367" priority="341" operator="equal">
      <formula>2</formula>
    </cfRule>
    <cfRule type="cellIs" dxfId="366" priority="342" operator="equal">
      <formula>1</formula>
    </cfRule>
    <cfRule type="cellIs" dxfId="365" priority="343" operator="equal">
      <formula>4</formula>
    </cfRule>
    <cfRule type="cellIs" dxfId="364" priority="344" operator="equal">
      <formula>0</formula>
    </cfRule>
  </conditionalFormatting>
  <conditionalFormatting sqref="Q1:Q13 Q22:Q1048576">
    <cfRule type="cellIs" dxfId="363" priority="236" operator="equal">
      <formula>5</formula>
    </cfRule>
  </conditionalFormatting>
  <conditionalFormatting sqref="AI1:AI13 AI22:AI1048576">
    <cfRule type="cellIs" dxfId="362" priority="207" operator="greaterThan">
      <formula>69</formula>
    </cfRule>
  </conditionalFormatting>
  <conditionalFormatting sqref="F14:J14">
    <cfRule type="cellIs" dxfId="361" priority="201" operator="equal">
      <formula>2</formula>
    </cfRule>
    <cfRule type="cellIs" dxfId="360" priority="202" operator="equal">
      <formula>1</formula>
    </cfRule>
    <cfRule type="cellIs" dxfId="359" priority="203" operator="equal">
      <formula>4</formula>
    </cfRule>
    <cfRule type="cellIs" dxfId="358" priority="204" operator="equal">
      <formula>0</formula>
    </cfRule>
  </conditionalFormatting>
  <conditionalFormatting sqref="CH14">
    <cfRule type="cellIs" dxfId="357" priority="200" operator="greaterThan">
      <formula>69</formula>
    </cfRule>
  </conditionalFormatting>
  <conditionalFormatting sqref="CG14 BG14 Z14 M14">
    <cfRule type="cellIs" dxfId="356" priority="198" operator="lessThan">
      <formula>10</formula>
    </cfRule>
    <cfRule type="cellIs" dxfId="355" priority="199" operator="greaterThan">
      <formula>69</formula>
    </cfRule>
  </conditionalFormatting>
  <conditionalFormatting sqref="W14 N14:T14">
    <cfRule type="cellIs" dxfId="354" priority="194" operator="equal">
      <formula>2</formula>
    </cfRule>
    <cfRule type="cellIs" dxfId="353" priority="195" operator="equal">
      <formula>1</formula>
    </cfRule>
    <cfRule type="cellIs" dxfId="352" priority="196" operator="equal">
      <formula>4</formula>
    </cfRule>
    <cfRule type="cellIs" dxfId="351" priority="197" operator="equal">
      <formula>0</formula>
    </cfRule>
  </conditionalFormatting>
  <conditionalFormatting sqref="U14:V14">
    <cfRule type="cellIs" dxfId="350" priority="191" operator="equal">
      <formula>4</formula>
    </cfRule>
    <cfRule type="cellIs" dxfId="349" priority="192" operator="equal">
      <formula>5</formula>
    </cfRule>
    <cfRule type="cellIs" dxfId="348" priority="193" operator="equal">
      <formula>2</formula>
    </cfRule>
  </conditionalFormatting>
  <conditionalFormatting sqref="AA14:AE14">
    <cfRule type="cellIs" dxfId="347" priority="187" operator="equal">
      <formula>2</formula>
    </cfRule>
    <cfRule type="cellIs" dxfId="346" priority="188" operator="equal">
      <formula>1</formula>
    </cfRule>
    <cfRule type="cellIs" dxfId="345" priority="189" operator="equal">
      <formula>4</formula>
    </cfRule>
    <cfRule type="cellIs" dxfId="344" priority="190" operator="equal">
      <formula>0</formula>
    </cfRule>
  </conditionalFormatting>
  <conditionalFormatting sqref="AF14">
    <cfRule type="cellIs" dxfId="343" priority="184" operator="equal">
      <formula>4</formula>
    </cfRule>
    <cfRule type="cellIs" dxfId="342" priority="185" operator="equal">
      <formula>5</formula>
    </cfRule>
    <cfRule type="cellIs" dxfId="341" priority="186" operator="equal">
      <formula>2</formula>
    </cfRule>
  </conditionalFormatting>
  <conditionalFormatting sqref="BD14 BA14:BB14 AU14:AX14">
    <cfRule type="cellIs" dxfId="340" priority="180" operator="equal">
      <formula>2</formula>
    </cfRule>
    <cfRule type="cellIs" dxfId="339" priority="181" operator="equal">
      <formula>1</formula>
    </cfRule>
    <cfRule type="cellIs" dxfId="338" priority="182" operator="equal">
      <formula>4</formula>
    </cfRule>
    <cfRule type="cellIs" dxfId="337" priority="183" operator="equal">
      <formula>0</formula>
    </cfRule>
  </conditionalFormatting>
  <conditionalFormatting sqref="AY14:AZ14 BC14">
    <cfRule type="cellIs" dxfId="336" priority="177" operator="equal">
      <formula>4</formula>
    </cfRule>
    <cfRule type="cellIs" dxfId="335" priority="178" operator="equal">
      <formula>5</formula>
    </cfRule>
    <cfRule type="cellIs" dxfId="334" priority="179" operator="equal">
      <formula>2</formula>
    </cfRule>
  </conditionalFormatting>
  <conditionalFormatting sqref="BU14:CD14">
    <cfRule type="cellIs" dxfId="333" priority="173" operator="equal">
      <formula>2</formula>
    </cfRule>
    <cfRule type="cellIs" dxfId="332" priority="174" operator="equal">
      <formula>1</formula>
    </cfRule>
    <cfRule type="cellIs" dxfId="331" priority="175" operator="equal">
      <formula>4</formula>
    </cfRule>
    <cfRule type="cellIs" dxfId="330" priority="176" operator="equal">
      <formula>0</formula>
    </cfRule>
  </conditionalFormatting>
  <conditionalFormatting sqref="Q14">
    <cfRule type="cellIs" dxfId="329" priority="172" operator="equal">
      <formula>5</formula>
    </cfRule>
  </conditionalFormatting>
  <conditionalFormatting sqref="AI14">
    <cfRule type="cellIs" dxfId="328" priority="171" operator="greaterThan">
      <formula>69</formula>
    </cfRule>
  </conditionalFormatting>
  <conditionalFormatting sqref="F15:J21">
    <cfRule type="cellIs" dxfId="327" priority="100" operator="equal">
      <formula>2</formula>
    </cfRule>
    <cfRule type="cellIs" dxfId="326" priority="101" operator="equal">
      <formula>1</formula>
    </cfRule>
    <cfRule type="cellIs" dxfId="325" priority="102" operator="equal">
      <formula>4</formula>
    </cfRule>
    <cfRule type="cellIs" dxfId="324" priority="103" operator="equal">
      <formula>0</formula>
    </cfRule>
  </conditionalFormatting>
  <conditionalFormatting sqref="CH15:CH21">
    <cfRule type="cellIs" dxfId="323" priority="99" operator="greaterThan">
      <formula>69</formula>
    </cfRule>
  </conditionalFormatting>
  <conditionalFormatting sqref="CG15:CG21 BG15:BG21 Z15:Z21 M15:M21">
    <cfRule type="cellIs" dxfId="322" priority="97" operator="lessThan">
      <formula>10</formula>
    </cfRule>
    <cfRule type="cellIs" dxfId="321" priority="98" operator="greaterThan">
      <formula>69</formula>
    </cfRule>
  </conditionalFormatting>
  <conditionalFormatting sqref="W15:W21 N15:T21">
    <cfRule type="cellIs" dxfId="320" priority="93" operator="equal">
      <formula>2</formula>
    </cfRule>
    <cfRule type="cellIs" dxfId="319" priority="94" operator="equal">
      <formula>1</formula>
    </cfRule>
    <cfRule type="cellIs" dxfId="318" priority="95" operator="equal">
      <formula>4</formula>
    </cfRule>
    <cfRule type="cellIs" dxfId="317" priority="96" operator="equal">
      <formula>0</formula>
    </cfRule>
  </conditionalFormatting>
  <conditionalFormatting sqref="U15:V21">
    <cfRule type="cellIs" dxfId="316" priority="90" operator="equal">
      <formula>4</formula>
    </cfRule>
    <cfRule type="cellIs" dxfId="315" priority="91" operator="equal">
      <formula>5</formula>
    </cfRule>
    <cfRule type="cellIs" dxfId="314" priority="92" operator="equal">
      <formula>2</formula>
    </cfRule>
  </conditionalFormatting>
  <conditionalFormatting sqref="AA15:AE21">
    <cfRule type="cellIs" dxfId="313" priority="86" operator="equal">
      <formula>2</formula>
    </cfRule>
    <cfRule type="cellIs" dxfId="312" priority="87" operator="equal">
      <formula>1</formula>
    </cfRule>
    <cfRule type="cellIs" dxfId="311" priority="88" operator="equal">
      <formula>4</formula>
    </cfRule>
    <cfRule type="cellIs" dxfId="310" priority="89" operator="equal">
      <formula>0</formula>
    </cfRule>
  </conditionalFormatting>
  <conditionalFormatting sqref="AF15:AF21">
    <cfRule type="cellIs" dxfId="309" priority="83" operator="equal">
      <formula>4</formula>
    </cfRule>
    <cfRule type="cellIs" dxfId="308" priority="84" operator="equal">
      <formula>5</formula>
    </cfRule>
    <cfRule type="cellIs" dxfId="307" priority="85" operator="equal">
      <formula>2</formula>
    </cfRule>
  </conditionalFormatting>
  <conditionalFormatting sqref="BD15:BD21 BA15:BB21 AU15:AX21">
    <cfRule type="cellIs" dxfId="306" priority="79" operator="equal">
      <formula>2</formula>
    </cfRule>
    <cfRule type="cellIs" dxfId="305" priority="80" operator="equal">
      <formula>1</formula>
    </cfRule>
    <cfRule type="cellIs" dxfId="304" priority="81" operator="equal">
      <formula>4</formula>
    </cfRule>
    <cfRule type="cellIs" dxfId="303" priority="82" operator="equal">
      <formula>0</formula>
    </cfRule>
  </conditionalFormatting>
  <conditionalFormatting sqref="AY15:AZ21 BC15:BC21">
    <cfRule type="cellIs" dxfId="302" priority="76" operator="equal">
      <formula>4</formula>
    </cfRule>
    <cfRule type="cellIs" dxfId="301" priority="77" operator="equal">
      <formula>5</formula>
    </cfRule>
    <cfRule type="cellIs" dxfId="300" priority="78" operator="equal">
      <formula>2</formula>
    </cfRule>
  </conditionalFormatting>
  <conditionalFormatting sqref="BU15:CD21">
    <cfRule type="cellIs" dxfId="299" priority="72" operator="equal">
      <formula>2</formula>
    </cfRule>
    <cfRule type="cellIs" dxfId="298" priority="73" operator="equal">
      <formula>1</formula>
    </cfRule>
    <cfRule type="cellIs" dxfId="297" priority="74" operator="equal">
      <formula>4</formula>
    </cfRule>
    <cfRule type="cellIs" dxfId="296" priority="75" operator="equal">
      <formula>0</formula>
    </cfRule>
  </conditionalFormatting>
  <conditionalFormatting sqref="Q15:Q21">
    <cfRule type="cellIs" dxfId="295" priority="71" operator="equal">
      <formula>5</formula>
    </cfRule>
  </conditionalFormatting>
  <conditionalFormatting sqref="AI15:AI21">
    <cfRule type="cellIs" dxfId="294" priority="70" operator="greaterThan">
      <formula>69</formula>
    </cfRule>
  </conditionalFormatting>
  <conditionalFormatting sqref="AT12:AT14">
    <cfRule type="cellIs" dxfId="293" priority="52" operator="lessThan">
      <formula>10</formula>
    </cfRule>
    <cfRule type="cellIs" dxfId="292" priority="53" operator="greaterThan">
      <formula>69</formula>
    </cfRule>
  </conditionalFormatting>
  <conditionalFormatting sqref="AQ12">
    <cfRule type="cellIs" dxfId="291" priority="27" operator="equal">
      <formula>1</formula>
    </cfRule>
    <cfRule type="cellIs" dxfId="290" priority="51" operator="equal">
      <formula>1</formula>
    </cfRule>
  </conditionalFormatting>
  <conditionalFormatting sqref="AJ12:AP14">
    <cfRule type="cellIs" dxfId="289" priority="47" operator="between">
      <formula>0.2</formula>
      <formula>0.8</formula>
    </cfRule>
    <cfRule type="cellIs" dxfId="288" priority="48" operator="between">
      <formula>1.2</formula>
      <formula>1.88</formula>
    </cfRule>
    <cfRule type="cellIs" dxfId="287" priority="49" operator="equal">
      <formula>0</formula>
    </cfRule>
    <cfRule type="cellIs" dxfId="286" priority="50" operator="equal">
      <formula>2</formula>
    </cfRule>
  </conditionalFormatting>
  <conditionalFormatting sqref="AN13:AN14">
    <cfRule type="cellIs" dxfId="285" priority="43" operator="between">
      <formula>0.2</formula>
      <formula>0.8</formula>
    </cfRule>
    <cfRule type="cellIs" dxfId="284" priority="44" operator="between">
      <formula>1.2</formula>
      <formula>1.88</formula>
    </cfRule>
    <cfRule type="cellIs" dxfId="283" priority="45" operator="equal">
      <formula>0</formula>
    </cfRule>
    <cfRule type="cellIs" dxfId="282" priority="46" operator="equal">
      <formula>2</formula>
    </cfRule>
  </conditionalFormatting>
  <conditionalFormatting sqref="AJ12:AQ12 AJ13:AP14">
    <cfRule type="cellIs" dxfId="281" priority="41" operator="equal">
      <formula>1</formula>
    </cfRule>
    <cfRule type="cellIs" dxfId="280" priority="42" operator="between">
      <formula>"0.90"</formula>
      <formula>"1.8"</formula>
    </cfRule>
  </conditionalFormatting>
  <conditionalFormatting sqref="AT15:AT22">
    <cfRule type="cellIs" dxfId="279" priority="39" operator="lessThan">
      <formula>10</formula>
    </cfRule>
    <cfRule type="cellIs" dxfId="278" priority="40" operator="greaterThan">
      <formula>69</formula>
    </cfRule>
  </conditionalFormatting>
  <conditionalFormatting sqref="AJ15:AP22">
    <cfRule type="cellIs" dxfId="277" priority="35" operator="between">
      <formula>0.2</formula>
      <formula>0.8</formula>
    </cfRule>
    <cfRule type="cellIs" dxfId="276" priority="36" operator="between">
      <formula>1.2</formula>
      <formula>1.88</formula>
    </cfRule>
    <cfRule type="cellIs" dxfId="275" priority="37" operator="equal">
      <formula>0</formula>
    </cfRule>
    <cfRule type="cellIs" dxfId="274" priority="38" operator="equal">
      <formula>2</formula>
    </cfRule>
  </conditionalFormatting>
  <conditionalFormatting sqref="AN15:AN22">
    <cfRule type="cellIs" dxfId="273" priority="31" operator="between">
      <formula>0.2</formula>
      <formula>0.8</formula>
    </cfRule>
    <cfRule type="cellIs" dxfId="272" priority="32" operator="between">
      <formula>1.2</formula>
      <formula>1.88</formula>
    </cfRule>
    <cfRule type="cellIs" dxfId="271" priority="33" operator="equal">
      <formula>0</formula>
    </cfRule>
    <cfRule type="cellIs" dxfId="270" priority="34" operator="equal">
      <formula>2</formula>
    </cfRule>
  </conditionalFormatting>
  <conditionalFormatting sqref="AJ15:AP22">
    <cfRule type="cellIs" dxfId="269" priority="29" operator="equal">
      <formula>1</formula>
    </cfRule>
    <cfRule type="cellIs" dxfId="268" priority="30" operator="between">
      <formula>"0.90"</formula>
      <formula>"1.8"</formula>
    </cfRule>
  </conditionalFormatting>
  <conditionalFormatting sqref="AQ13:AQ22">
    <cfRule type="cellIs" dxfId="267" priority="28" operator="equal">
      <formula>1</formula>
    </cfRule>
  </conditionalFormatting>
  <conditionalFormatting sqref="BT12:BT14">
    <cfRule type="cellIs" dxfId="266" priority="25" operator="lessThan">
      <formula>10</formula>
    </cfRule>
    <cfRule type="cellIs" dxfId="265" priority="26" operator="greaterThan">
      <formula>69</formula>
    </cfRule>
  </conditionalFormatting>
  <conditionalFormatting sqref="BH12:BR14">
    <cfRule type="cellIs" dxfId="264" priority="23" operator="between">
      <formula>"0.8"</formula>
      <formula>"1.8"</formula>
    </cfRule>
    <cfRule type="cellIs" dxfId="263" priority="24" operator="equal">
      <formula>2</formula>
    </cfRule>
  </conditionalFormatting>
  <conditionalFormatting sqref="BH12:BQ14">
    <cfRule type="cellIs" dxfId="262" priority="14" operator="between">
      <formula>1.1</formula>
      <formula>1.8</formula>
    </cfRule>
    <cfRule type="cellIs" dxfId="261" priority="15" operator="between">
      <formula>1.2</formula>
      <formula>1.8</formula>
    </cfRule>
    <cfRule type="cellIs" dxfId="260" priority="16" operator="between">
      <formula>0.2</formula>
      <formula>1.3</formula>
    </cfRule>
    <cfRule type="cellIs" dxfId="259" priority="17" operator="equal">
      <formula>0</formula>
    </cfRule>
    <cfRule type="cellIs" dxfId="258" priority="18" operator="between">
      <formula>1</formula>
      <formula>1.8</formula>
    </cfRule>
    <cfRule type="cellIs" dxfId="257" priority="19" operator="lessThan">
      <formula>1</formula>
    </cfRule>
    <cfRule type="cellIs" dxfId="256" priority="20" operator="lessThan">
      <formula>0.8</formula>
    </cfRule>
    <cfRule type="cellIs" dxfId="255" priority="21" operator="lessThan">
      <formula>1</formula>
    </cfRule>
    <cfRule type="cellIs" dxfId="254" priority="22" operator="between">
      <formula>"0.8"</formula>
      <formula>"1.8"</formula>
    </cfRule>
  </conditionalFormatting>
  <conditionalFormatting sqref="BT15:BT22">
    <cfRule type="cellIs" dxfId="253" priority="12" operator="lessThan">
      <formula>10</formula>
    </cfRule>
    <cfRule type="cellIs" dxfId="252" priority="13" operator="greaterThan">
      <formula>69</formula>
    </cfRule>
  </conditionalFormatting>
  <conditionalFormatting sqref="BH15:BR22">
    <cfRule type="cellIs" dxfId="251" priority="10" operator="between">
      <formula>"0.8"</formula>
      <formula>"1.8"</formula>
    </cfRule>
    <cfRule type="cellIs" dxfId="250" priority="11" operator="equal">
      <formula>2</formula>
    </cfRule>
  </conditionalFormatting>
  <conditionalFormatting sqref="BH15:BQ22">
    <cfRule type="cellIs" dxfId="249" priority="1" operator="between">
      <formula>1.1</formula>
      <formula>1.8</formula>
    </cfRule>
    <cfRule type="cellIs" dxfId="248" priority="2" operator="between">
      <formula>1.2</formula>
      <formula>1.8</formula>
    </cfRule>
    <cfRule type="cellIs" dxfId="247" priority="3" operator="between">
      <formula>0.2</formula>
      <formula>1.3</formula>
    </cfRule>
    <cfRule type="cellIs" dxfId="246" priority="4" operator="equal">
      <formula>0</formula>
    </cfRule>
    <cfRule type="cellIs" dxfId="245" priority="5" operator="between">
      <formula>1</formula>
      <formula>1.8</formula>
    </cfRule>
    <cfRule type="cellIs" dxfId="244" priority="6" operator="lessThan">
      <formula>1</formula>
    </cfRule>
    <cfRule type="cellIs" dxfId="243" priority="7" operator="lessThan">
      <formula>0.8</formula>
    </cfRule>
    <cfRule type="cellIs" dxfId="242" priority="8" operator="lessThan">
      <formula>1</formula>
    </cfRule>
    <cfRule type="cellIs" dxfId="241" priority="9" operator="between">
      <formula>"0.8"</formula>
      <formula>"1.8"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R19"/>
  <sheetViews>
    <sheetView zoomScale="80" zoomScaleNormal="80" zoomScaleSheetLayoutView="80" workbookViewId="0">
      <pane xSplit="5" ySplit="11" topLeftCell="F12" activePane="bottomRight" state="frozen"/>
      <selection pane="topRight" activeCell="F1" sqref="F1"/>
      <selection pane="bottomLeft" activeCell="A3" sqref="A3"/>
      <selection pane="bottomRight" activeCell="AN21" sqref="AN21"/>
    </sheetView>
  </sheetViews>
  <sheetFormatPr baseColWidth="10" defaultRowHeight="18.75" x14ac:dyDescent="0.3"/>
  <cols>
    <col min="1" max="1" width="4.42578125" style="59" customWidth="1"/>
    <col min="2" max="2" width="19.140625" style="3" customWidth="1"/>
    <col min="3" max="3" width="10.85546875" style="3" customWidth="1"/>
    <col min="4" max="4" width="8" style="3" customWidth="1"/>
    <col min="5" max="5" width="16.42578125" style="3" customWidth="1"/>
    <col min="6" max="10" width="10.28515625" style="1" customWidth="1"/>
    <col min="11" max="11" width="7.7109375" style="1" customWidth="1"/>
    <col min="12" max="12" width="3" style="1" hidden="1" customWidth="1"/>
    <col min="13" max="13" width="10.28515625" style="4" customWidth="1"/>
    <col min="14" max="23" width="7.28515625" style="2" customWidth="1"/>
    <col min="24" max="24" width="7.28515625" style="1" customWidth="1"/>
    <col min="25" max="25" width="4.140625" style="5" hidden="1" customWidth="1"/>
    <col min="26" max="26" width="7.28515625" style="4" customWidth="1"/>
    <col min="27" max="29" width="7.28515625" style="1" customWidth="1"/>
    <col min="30" max="33" width="7.28515625" style="2" customWidth="1"/>
    <col min="34" max="34" width="4.28515625" style="2" hidden="1" customWidth="1"/>
    <col min="35" max="35" width="7.28515625" style="4" customWidth="1"/>
    <col min="36" max="36" width="6.5703125" style="5" customWidth="1"/>
    <col min="37" max="37" width="6.5703125" style="5" hidden="1" customWidth="1"/>
    <col min="38" max="38" width="6.5703125" style="43" customWidth="1"/>
    <col min="39" max="48" width="7.28515625" customWidth="1"/>
    <col min="49" max="49" width="7.28515625" style="58" customWidth="1"/>
    <col min="50" max="50" width="4.85546875" style="5" hidden="1" customWidth="1"/>
    <col min="51" max="51" width="7.28515625" style="40" customWidth="1"/>
    <col min="52" max="52" width="5.42578125" style="5" customWidth="1"/>
    <col min="53" max="53" width="5.42578125" style="5" hidden="1" customWidth="1"/>
    <col min="54" max="54" width="5.42578125" style="43" customWidth="1"/>
    <col min="55" max="64" width="7.28515625" customWidth="1"/>
    <col min="65" max="65" width="7.28515625" style="58" customWidth="1"/>
    <col min="66" max="66" width="5.140625" hidden="1" customWidth="1"/>
    <col min="67" max="67" width="9.85546875" style="40" customWidth="1"/>
    <col min="68" max="68" width="11.7109375" style="61" customWidth="1"/>
    <col min="69" max="69" width="7.7109375" style="49" customWidth="1"/>
    <col min="70" max="70" width="11.42578125" style="49"/>
  </cols>
  <sheetData>
    <row r="1" spans="1:70" hidden="1" x14ac:dyDescent="0.3"/>
    <row r="2" spans="1:70" hidden="1" x14ac:dyDescent="0.3">
      <c r="D2" s="177" t="s">
        <v>53</v>
      </c>
      <c r="E2" s="177"/>
      <c r="F2" s="177"/>
      <c r="G2" s="177"/>
      <c r="H2" s="177"/>
      <c r="I2" s="177"/>
      <c r="J2" s="177"/>
      <c r="K2" s="177"/>
    </row>
    <row r="3" spans="1:70" hidden="1" x14ac:dyDescent="0.3"/>
    <row r="4" spans="1:70" hidden="1" x14ac:dyDescent="0.3">
      <c r="D4" s="64" t="s">
        <v>48</v>
      </c>
      <c r="E4" s="69"/>
    </row>
    <row r="5" spans="1:70" ht="18.75" hidden="1" customHeight="1" x14ac:dyDescent="0.3">
      <c r="D5" s="64" t="s">
        <v>49</v>
      </c>
      <c r="E5" s="69"/>
    </row>
    <row r="6" spans="1:70" ht="33.75" hidden="1" customHeight="1" thickBot="1" x14ac:dyDescent="0.35">
      <c r="D6" s="64" t="s">
        <v>50</v>
      </c>
      <c r="E6" s="69"/>
      <c r="Z6" s="26"/>
      <c r="AI6" s="28"/>
    </row>
    <row r="7" spans="1:70" ht="33.75" customHeight="1" x14ac:dyDescent="0.3">
      <c r="D7" s="64"/>
      <c r="E7" s="69"/>
      <c r="F7" s="177" t="s">
        <v>79</v>
      </c>
      <c r="G7" s="177"/>
      <c r="H7" s="177"/>
      <c r="I7" s="74"/>
      <c r="J7" s="74"/>
      <c r="K7" s="74"/>
      <c r="L7" s="74"/>
      <c r="Z7" s="26"/>
      <c r="AI7" s="28"/>
    </row>
    <row r="8" spans="1:70" ht="33.75" customHeight="1" x14ac:dyDescent="0.3">
      <c r="D8" s="64"/>
      <c r="E8" s="69"/>
      <c r="F8" s="177"/>
      <c r="G8" s="177"/>
      <c r="H8" s="177"/>
      <c r="I8" s="74"/>
      <c r="J8" s="74"/>
      <c r="K8" s="74"/>
      <c r="L8" s="74"/>
      <c r="Z8" s="26"/>
      <c r="AI8" s="28"/>
    </row>
    <row r="9" spans="1:70" ht="12.75" customHeight="1" thickBot="1" x14ac:dyDescent="0.35">
      <c r="D9" s="64"/>
      <c r="E9" s="69"/>
      <c r="H9" s="74"/>
      <c r="I9" s="74"/>
      <c r="J9" s="74"/>
      <c r="K9" s="74"/>
      <c r="L9" s="74"/>
      <c r="Z9" s="26"/>
      <c r="AI9" s="28"/>
    </row>
    <row r="10" spans="1:70" ht="15.75" customHeight="1" x14ac:dyDescent="0.3">
      <c r="F10" s="173" t="s">
        <v>1</v>
      </c>
      <c r="G10" s="173"/>
      <c r="H10" s="173"/>
      <c r="I10" s="173"/>
      <c r="J10" s="173"/>
      <c r="K10" s="173"/>
      <c r="L10" s="173"/>
      <c r="M10" s="174"/>
      <c r="N10" s="172" t="s">
        <v>2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4"/>
      <c r="AA10" s="172" t="s">
        <v>5</v>
      </c>
      <c r="AB10" s="173"/>
      <c r="AC10" s="173"/>
      <c r="AD10" s="173"/>
      <c r="AE10" s="173"/>
      <c r="AF10" s="173"/>
      <c r="AG10" s="173"/>
      <c r="AH10" s="173"/>
      <c r="AI10" s="173"/>
      <c r="AJ10" s="167" t="s">
        <v>80</v>
      </c>
      <c r="AK10" s="46"/>
      <c r="AL10" s="73"/>
      <c r="AM10" s="173" t="s">
        <v>11</v>
      </c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4"/>
      <c r="AZ10" s="167" t="s">
        <v>81</v>
      </c>
      <c r="BA10" s="46"/>
      <c r="BB10" s="73"/>
      <c r="BC10" s="175" t="s">
        <v>40</v>
      </c>
      <c r="BD10" s="165"/>
      <c r="BE10" s="165"/>
      <c r="BF10" s="165"/>
      <c r="BG10" s="165"/>
      <c r="BH10" s="165"/>
      <c r="BI10" s="176"/>
      <c r="BJ10" s="164" t="s">
        <v>41</v>
      </c>
      <c r="BK10" s="165"/>
      <c r="BL10" s="165"/>
      <c r="BM10" s="165"/>
      <c r="BN10" s="165"/>
      <c r="BO10" s="166"/>
    </row>
    <row r="11" spans="1:70" s="6" customFormat="1" ht="45" customHeight="1" thickBot="1" x14ac:dyDescent="0.3">
      <c r="A11" s="60"/>
      <c r="B11" s="65" t="s">
        <v>51</v>
      </c>
      <c r="C11" s="66" t="s">
        <v>52</v>
      </c>
      <c r="D11" s="66" t="s">
        <v>0</v>
      </c>
      <c r="E11" s="66" t="s">
        <v>19</v>
      </c>
      <c r="F11" s="20" t="s">
        <v>54</v>
      </c>
      <c r="G11" s="20" t="s">
        <v>15</v>
      </c>
      <c r="H11" s="8" t="s">
        <v>16</v>
      </c>
      <c r="I11" s="8" t="s">
        <v>17</v>
      </c>
      <c r="J11" s="8" t="s">
        <v>18</v>
      </c>
      <c r="K11" s="8" t="s">
        <v>45</v>
      </c>
      <c r="L11" s="8"/>
      <c r="M11" s="25" t="s">
        <v>46</v>
      </c>
      <c r="N11" s="7" t="s">
        <v>20</v>
      </c>
      <c r="O11" s="8" t="s">
        <v>21</v>
      </c>
      <c r="P11" s="8" t="s">
        <v>59</v>
      </c>
      <c r="Q11" s="37" t="s">
        <v>60</v>
      </c>
      <c r="R11" s="16" t="s">
        <v>22</v>
      </c>
      <c r="S11" s="8" t="s">
        <v>3</v>
      </c>
      <c r="T11" s="8" t="s">
        <v>23</v>
      </c>
      <c r="U11" s="35" t="s">
        <v>24</v>
      </c>
      <c r="V11" s="34" t="s">
        <v>4</v>
      </c>
      <c r="W11" s="22" t="s">
        <v>25</v>
      </c>
      <c r="X11" s="8" t="s">
        <v>45</v>
      </c>
      <c r="Y11" s="19"/>
      <c r="Z11" s="23" t="s">
        <v>46</v>
      </c>
      <c r="AA11" s="11" t="s">
        <v>6</v>
      </c>
      <c r="AB11" s="12" t="s">
        <v>7</v>
      </c>
      <c r="AC11" s="12" t="s">
        <v>8</v>
      </c>
      <c r="AD11" s="13" t="s">
        <v>9</v>
      </c>
      <c r="AE11" s="17" t="s">
        <v>10</v>
      </c>
      <c r="AF11" s="36" t="s">
        <v>26</v>
      </c>
      <c r="AG11" s="8" t="s">
        <v>45</v>
      </c>
      <c r="AH11" s="8"/>
      <c r="AI11" s="44" t="s">
        <v>46</v>
      </c>
      <c r="AJ11" s="181"/>
      <c r="AK11" s="47"/>
      <c r="AL11" s="45" t="s">
        <v>46</v>
      </c>
      <c r="AM11" s="15" t="s">
        <v>27</v>
      </c>
      <c r="AN11" s="15" t="s">
        <v>28</v>
      </c>
      <c r="AO11" s="8" t="s">
        <v>29</v>
      </c>
      <c r="AP11" s="37" t="s">
        <v>12</v>
      </c>
      <c r="AQ11" s="18" t="s">
        <v>30</v>
      </c>
      <c r="AR11" s="9" t="s">
        <v>31</v>
      </c>
      <c r="AS11" s="8" t="s">
        <v>13</v>
      </c>
      <c r="AT11" s="37" t="s">
        <v>14</v>
      </c>
      <c r="AU11" s="18" t="s">
        <v>32</v>
      </c>
      <c r="AV11" s="38" t="s">
        <v>7</v>
      </c>
      <c r="AW11" s="8" t="s">
        <v>45</v>
      </c>
      <c r="AX11" s="19"/>
      <c r="AY11" s="39" t="s">
        <v>46</v>
      </c>
      <c r="AZ11" s="181"/>
      <c r="BA11" s="47"/>
      <c r="BB11" s="45" t="s">
        <v>46</v>
      </c>
      <c r="BC11" s="7" t="s">
        <v>33</v>
      </c>
      <c r="BD11" s="8" t="s">
        <v>34</v>
      </c>
      <c r="BE11" s="8" t="s">
        <v>35</v>
      </c>
      <c r="BF11" s="8" t="s">
        <v>36</v>
      </c>
      <c r="BG11" s="8" t="s">
        <v>37</v>
      </c>
      <c r="BH11" s="8" t="s">
        <v>38</v>
      </c>
      <c r="BI11" s="16" t="s">
        <v>39</v>
      </c>
      <c r="BJ11" s="8" t="s">
        <v>42</v>
      </c>
      <c r="BK11" s="8" t="s">
        <v>44</v>
      </c>
      <c r="BL11" s="8" t="s">
        <v>43</v>
      </c>
      <c r="BM11" s="8" t="s">
        <v>45</v>
      </c>
      <c r="BN11" s="8"/>
      <c r="BO11" s="39" t="s">
        <v>46</v>
      </c>
      <c r="BP11" s="62" t="s">
        <v>46</v>
      </c>
      <c r="BQ11" s="50"/>
      <c r="BR11" s="50"/>
    </row>
    <row r="12" spans="1:70" ht="22.5" customHeight="1" thickBot="1" x14ac:dyDescent="0.35">
      <c r="A12" s="178"/>
      <c r="B12" s="75" t="s">
        <v>61</v>
      </c>
      <c r="C12" s="70"/>
      <c r="D12" s="71"/>
      <c r="E12" s="72"/>
      <c r="F12" s="67">
        <v>4</v>
      </c>
      <c r="G12" s="67">
        <v>4</v>
      </c>
      <c r="H12" s="67">
        <v>4</v>
      </c>
      <c r="I12" s="67">
        <v>4</v>
      </c>
      <c r="J12" s="68">
        <v>4</v>
      </c>
      <c r="K12" s="21">
        <f t="shared" ref="K12:K19" si="0">SUM(F12:J12)</f>
        <v>20</v>
      </c>
      <c r="L12" s="29">
        <v>5</v>
      </c>
      <c r="M12" s="30">
        <f t="shared" ref="M12:M19" si="1">PRODUCT(K12,L12)</f>
        <v>100</v>
      </c>
      <c r="N12" s="55">
        <v>4</v>
      </c>
      <c r="O12" s="53">
        <v>4</v>
      </c>
      <c r="P12" s="53" t="s">
        <v>47</v>
      </c>
      <c r="Q12" s="53">
        <v>5</v>
      </c>
      <c r="R12" s="56">
        <v>4</v>
      </c>
      <c r="S12" s="55">
        <v>4</v>
      </c>
      <c r="T12" s="53">
        <v>4</v>
      </c>
      <c r="U12" s="53">
        <v>5</v>
      </c>
      <c r="V12" s="53">
        <v>5</v>
      </c>
      <c r="W12" s="54">
        <v>4</v>
      </c>
      <c r="X12" s="21">
        <f t="shared" ref="X12:X19" si="2">SUM(N12:W12)</f>
        <v>39</v>
      </c>
      <c r="Y12" s="31">
        <v>2.5640000000000001</v>
      </c>
      <c r="Z12" s="32">
        <f t="shared" ref="Z12:Z19" si="3">PRODUCT(X12,Y12)</f>
        <v>99.996000000000009</v>
      </c>
      <c r="AA12" s="52">
        <v>4</v>
      </c>
      <c r="AB12" s="53">
        <v>4</v>
      </c>
      <c r="AC12" s="53">
        <v>4</v>
      </c>
      <c r="AD12" s="53">
        <v>4</v>
      </c>
      <c r="AE12" s="54" t="s">
        <v>47</v>
      </c>
      <c r="AF12" s="53">
        <v>5</v>
      </c>
      <c r="AG12" s="21">
        <f t="shared" ref="AG12:AG19" si="4">SUM(AA12:AF12)</f>
        <v>21</v>
      </c>
      <c r="AH12" s="14">
        <v>4.76</v>
      </c>
      <c r="AI12" s="27">
        <f t="shared" ref="AI12:AI19" si="5">PRODUCT(AH12,AG12)</f>
        <v>99.96</v>
      </c>
      <c r="AJ12" s="48">
        <v>15</v>
      </c>
      <c r="AK12" s="48">
        <v>6.6660000000000004</v>
      </c>
      <c r="AL12" s="32">
        <f t="shared" ref="AL12:AL19" si="6">PRODUCT(AJ12,AK12)</f>
        <v>99.990000000000009</v>
      </c>
      <c r="AM12" s="52">
        <v>4</v>
      </c>
      <c r="AN12" s="55">
        <v>4</v>
      </c>
      <c r="AO12" s="53">
        <v>4</v>
      </c>
      <c r="AP12" s="53" t="s">
        <v>47</v>
      </c>
      <c r="AQ12" s="53">
        <v>5</v>
      </c>
      <c r="AR12" s="53">
        <v>5</v>
      </c>
      <c r="AS12" s="53">
        <v>4</v>
      </c>
      <c r="AT12" s="53" t="s">
        <v>47</v>
      </c>
      <c r="AU12" s="53">
        <v>5</v>
      </c>
      <c r="AV12" s="54">
        <v>4</v>
      </c>
      <c r="AW12" s="57">
        <f t="shared" ref="AW12:AW19" si="7">SUM(AM12:AV12)</f>
        <v>35</v>
      </c>
      <c r="AX12" s="33">
        <v>2.85</v>
      </c>
      <c r="AY12" s="41">
        <f t="shared" ref="AY12:AY19" si="8">PRODUCT(AW12,AX12)</f>
        <v>99.75</v>
      </c>
      <c r="AZ12" s="48">
        <v>20</v>
      </c>
      <c r="BA12" s="48">
        <v>5</v>
      </c>
      <c r="BB12" s="41">
        <f t="shared" ref="BB12:BB19" si="9">PRODUCT(AZ12,BA12)</f>
        <v>100</v>
      </c>
      <c r="BC12" s="52">
        <v>4</v>
      </c>
      <c r="BD12" s="53">
        <v>4</v>
      </c>
      <c r="BE12" s="53">
        <v>4</v>
      </c>
      <c r="BF12" s="53">
        <v>4</v>
      </c>
      <c r="BG12" s="53">
        <v>4</v>
      </c>
      <c r="BH12" s="53">
        <v>4</v>
      </c>
      <c r="BI12" s="56">
        <v>4</v>
      </c>
      <c r="BJ12" s="55">
        <v>4</v>
      </c>
      <c r="BK12" s="53">
        <v>4</v>
      </c>
      <c r="BL12" s="54">
        <v>4</v>
      </c>
      <c r="BM12" s="57">
        <f t="shared" ref="BM12:BM19" si="10">SUM(BC12:BL12)</f>
        <v>40</v>
      </c>
      <c r="BN12" s="24">
        <v>2.5</v>
      </c>
      <c r="BO12" s="42">
        <f t="shared" ref="BO12:BO19" si="11">PRODUCT(BM12,BN12)</f>
        <v>100</v>
      </c>
      <c r="BP12" s="63">
        <f t="shared" ref="BP12:BP19" si="12">PRODUCT(BQ12,BR12)</f>
        <v>99.822829536</v>
      </c>
      <c r="BQ12" s="51">
        <f>SUM(BO12,BB12,AY12,AL12,AI12,Z12,M12)</f>
        <v>699.69600000000003</v>
      </c>
      <c r="BR12" s="49">
        <v>0.14266599999999999</v>
      </c>
    </row>
    <row r="13" spans="1:70" ht="22.5" customHeight="1" x14ac:dyDescent="0.3">
      <c r="A13" s="178"/>
      <c r="B13" s="76" t="s">
        <v>62</v>
      </c>
      <c r="C13" s="77" t="s">
        <v>55</v>
      </c>
      <c r="D13" s="78">
        <v>2009</v>
      </c>
      <c r="E13" s="79" t="s">
        <v>63</v>
      </c>
      <c r="F13" s="67" t="s">
        <v>47</v>
      </c>
      <c r="G13" s="67" t="s">
        <v>47</v>
      </c>
      <c r="H13" s="67" t="s">
        <v>47</v>
      </c>
      <c r="I13" s="67" t="s">
        <v>47</v>
      </c>
      <c r="J13" s="68" t="s">
        <v>47</v>
      </c>
      <c r="K13" s="21">
        <f t="shared" si="0"/>
        <v>0</v>
      </c>
      <c r="L13" s="29">
        <v>5</v>
      </c>
      <c r="M13" s="30">
        <f t="shared" si="1"/>
        <v>0</v>
      </c>
      <c r="N13" s="55" t="s">
        <v>47</v>
      </c>
      <c r="O13" s="53" t="s">
        <v>47</v>
      </c>
      <c r="P13" s="53" t="s">
        <v>47</v>
      </c>
      <c r="Q13" s="53" t="s">
        <v>47</v>
      </c>
      <c r="R13" s="56" t="s">
        <v>47</v>
      </c>
      <c r="S13" s="55" t="s">
        <v>47</v>
      </c>
      <c r="T13" s="53" t="s">
        <v>47</v>
      </c>
      <c r="U13" s="53" t="s">
        <v>47</v>
      </c>
      <c r="V13" s="53" t="s">
        <v>47</v>
      </c>
      <c r="W13" s="54" t="s">
        <v>47</v>
      </c>
      <c r="X13" s="21">
        <f t="shared" si="2"/>
        <v>0</v>
      </c>
      <c r="Y13" s="31">
        <v>2.5640000000000001</v>
      </c>
      <c r="Z13" s="32">
        <f t="shared" si="3"/>
        <v>0</v>
      </c>
      <c r="AA13" s="52" t="s">
        <v>47</v>
      </c>
      <c r="AB13" s="53" t="s">
        <v>47</v>
      </c>
      <c r="AC13" s="53" t="s">
        <v>47</v>
      </c>
      <c r="AD13" s="53" t="s">
        <v>47</v>
      </c>
      <c r="AE13" s="54" t="s">
        <v>47</v>
      </c>
      <c r="AF13" s="53" t="s">
        <v>47</v>
      </c>
      <c r="AG13" s="21">
        <f t="shared" si="4"/>
        <v>0</v>
      </c>
      <c r="AH13" s="14">
        <v>4.76</v>
      </c>
      <c r="AI13" s="27">
        <f t="shared" si="5"/>
        <v>0</v>
      </c>
      <c r="AJ13" s="48">
        <v>0</v>
      </c>
      <c r="AK13" s="48">
        <v>6.6660000000000004</v>
      </c>
      <c r="AL13" s="32">
        <f t="shared" si="6"/>
        <v>0</v>
      </c>
      <c r="AM13" s="52" t="s">
        <v>47</v>
      </c>
      <c r="AN13" s="55" t="s">
        <v>47</v>
      </c>
      <c r="AO13" s="53" t="s">
        <v>47</v>
      </c>
      <c r="AP13" s="53" t="s">
        <v>47</v>
      </c>
      <c r="AQ13" s="53" t="s">
        <v>47</v>
      </c>
      <c r="AR13" s="53" t="s">
        <v>47</v>
      </c>
      <c r="AS13" s="53" t="s">
        <v>47</v>
      </c>
      <c r="AT13" s="53" t="s">
        <v>47</v>
      </c>
      <c r="AU13" s="53" t="s">
        <v>47</v>
      </c>
      <c r="AV13" s="54" t="s">
        <v>47</v>
      </c>
      <c r="AW13" s="57">
        <f t="shared" si="7"/>
        <v>0</v>
      </c>
      <c r="AX13" s="33">
        <v>2.85</v>
      </c>
      <c r="AY13" s="41">
        <f t="shared" si="8"/>
        <v>0</v>
      </c>
      <c r="AZ13" s="48">
        <v>0</v>
      </c>
      <c r="BA13" s="48">
        <v>5</v>
      </c>
      <c r="BB13" s="41">
        <f t="shared" si="9"/>
        <v>0</v>
      </c>
      <c r="BC13" s="52" t="s">
        <v>47</v>
      </c>
      <c r="BD13" s="53" t="s">
        <v>47</v>
      </c>
      <c r="BE13" s="53" t="s">
        <v>47</v>
      </c>
      <c r="BF13" s="53" t="s">
        <v>47</v>
      </c>
      <c r="BG13" s="53" t="s">
        <v>47</v>
      </c>
      <c r="BH13" s="53" t="s">
        <v>47</v>
      </c>
      <c r="BI13" s="56" t="s">
        <v>47</v>
      </c>
      <c r="BJ13" s="55" t="s">
        <v>47</v>
      </c>
      <c r="BK13" s="53" t="s">
        <v>47</v>
      </c>
      <c r="BL13" s="54" t="s">
        <v>47</v>
      </c>
      <c r="BM13" s="57">
        <f t="shared" si="10"/>
        <v>0</v>
      </c>
      <c r="BN13" s="24">
        <v>2.5</v>
      </c>
      <c r="BO13" s="42">
        <f t="shared" si="11"/>
        <v>0</v>
      </c>
      <c r="BP13" s="63">
        <f t="shared" si="12"/>
        <v>0</v>
      </c>
      <c r="BQ13" s="51">
        <f>SUM(BO13,BB13,AY13,AL13,AI13,Z13,M13)</f>
        <v>0</v>
      </c>
      <c r="BR13" s="49">
        <v>0.14266599999999999</v>
      </c>
    </row>
    <row r="14" spans="1:70" ht="22.5" customHeight="1" x14ac:dyDescent="0.3">
      <c r="A14" s="178"/>
      <c r="B14" s="80" t="s">
        <v>64</v>
      </c>
      <c r="C14" s="81" t="s">
        <v>56</v>
      </c>
      <c r="D14" s="82">
        <v>2009</v>
      </c>
      <c r="E14" s="83" t="s">
        <v>65</v>
      </c>
      <c r="F14" s="67" t="s">
        <v>47</v>
      </c>
      <c r="G14" s="67" t="s">
        <v>47</v>
      </c>
      <c r="H14" s="67" t="s">
        <v>47</v>
      </c>
      <c r="I14" s="67" t="s">
        <v>47</v>
      </c>
      <c r="J14" s="68" t="s">
        <v>47</v>
      </c>
      <c r="K14" s="21">
        <f t="shared" si="0"/>
        <v>0</v>
      </c>
      <c r="L14" s="29">
        <v>5</v>
      </c>
      <c r="M14" s="30">
        <f t="shared" si="1"/>
        <v>0</v>
      </c>
      <c r="N14" s="55" t="s">
        <v>47</v>
      </c>
      <c r="O14" s="53" t="s">
        <v>47</v>
      </c>
      <c r="P14" s="53" t="s">
        <v>47</v>
      </c>
      <c r="Q14" s="53" t="s">
        <v>47</v>
      </c>
      <c r="R14" s="56" t="s">
        <v>47</v>
      </c>
      <c r="S14" s="55" t="s">
        <v>47</v>
      </c>
      <c r="T14" s="53" t="s">
        <v>47</v>
      </c>
      <c r="U14" s="53" t="s">
        <v>47</v>
      </c>
      <c r="V14" s="53" t="s">
        <v>47</v>
      </c>
      <c r="W14" s="54" t="s">
        <v>47</v>
      </c>
      <c r="X14" s="21">
        <f t="shared" si="2"/>
        <v>0</v>
      </c>
      <c r="Y14" s="31">
        <v>2.5640000000000001</v>
      </c>
      <c r="Z14" s="32">
        <f t="shared" si="3"/>
        <v>0</v>
      </c>
      <c r="AA14" s="52" t="s">
        <v>47</v>
      </c>
      <c r="AB14" s="53" t="s">
        <v>47</v>
      </c>
      <c r="AC14" s="53" t="s">
        <v>47</v>
      </c>
      <c r="AD14" s="53" t="s">
        <v>47</v>
      </c>
      <c r="AE14" s="54" t="s">
        <v>47</v>
      </c>
      <c r="AF14" s="53" t="s">
        <v>47</v>
      </c>
      <c r="AG14" s="21">
        <f t="shared" si="4"/>
        <v>0</v>
      </c>
      <c r="AH14" s="14">
        <v>4.76</v>
      </c>
      <c r="AI14" s="27">
        <f t="shared" si="5"/>
        <v>0</v>
      </c>
      <c r="AJ14" s="48">
        <v>0</v>
      </c>
      <c r="AK14" s="48">
        <v>6.6660000000000004</v>
      </c>
      <c r="AL14" s="32">
        <f t="shared" si="6"/>
        <v>0</v>
      </c>
      <c r="AM14" s="52" t="s">
        <v>47</v>
      </c>
      <c r="AN14" s="55" t="s">
        <v>47</v>
      </c>
      <c r="AO14" s="53" t="s">
        <v>47</v>
      </c>
      <c r="AP14" s="53" t="s">
        <v>47</v>
      </c>
      <c r="AQ14" s="53" t="s">
        <v>47</v>
      </c>
      <c r="AR14" s="53" t="s">
        <v>47</v>
      </c>
      <c r="AS14" s="53" t="s">
        <v>47</v>
      </c>
      <c r="AT14" s="53" t="s">
        <v>47</v>
      </c>
      <c r="AU14" s="53" t="s">
        <v>47</v>
      </c>
      <c r="AV14" s="54" t="s">
        <v>47</v>
      </c>
      <c r="AW14" s="57">
        <f t="shared" si="7"/>
        <v>0</v>
      </c>
      <c r="AX14" s="33">
        <v>2.85</v>
      </c>
      <c r="AY14" s="41">
        <f t="shared" si="8"/>
        <v>0</v>
      </c>
      <c r="AZ14" s="48">
        <v>0</v>
      </c>
      <c r="BA14" s="48">
        <v>5</v>
      </c>
      <c r="BB14" s="41">
        <f t="shared" si="9"/>
        <v>0</v>
      </c>
      <c r="BC14" s="52" t="s">
        <v>47</v>
      </c>
      <c r="BD14" s="53" t="s">
        <v>47</v>
      </c>
      <c r="BE14" s="53" t="s">
        <v>47</v>
      </c>
      <c r="BF14" s="53" t="s">
        <v>47</v>
      </c>
      <c r="BG14" s="53" t="s">
        <v>47</v>
      </c>
      <c r="BH14" s="53" t="s">
        <v>47</v>
      </c>
      <c r="BI14" s="56" t="s">
        <v>47</v>
      </c>
      <c r="BJ14" s="55" t="s">
        <v>47</v>
      </c>
      <c r="BK14" s="53" t="s">
        <v>47</v>
      </c>
      <c r="BL14" s="54" t="s">
        <v>47</v>
      </c>
      <c r="BM14" s="57">
        <f t="shared" si="10"/>
        <v>0</v>
      </c>
      <c r="BN14" s="24">
        <v>2.5</v>
      </c>
      <c r="BO14" s="42">
        <f t="shared" si="11"/>
        <v>0</v>
      </c>
      <c r="BP14" s="63">
        <f t="shared" si="12"/>
        <v>0</v>
      </c>
      <c r="BQ14" s="51">
        <f t="shared" ref="BQ14:BQ19" si="13">SUM(BO14,BB14,AY14,AL14,AI14,Z14,M14)</f>
        <v>0</v>
      </c>
      <c r="BR14" s="49">
        <v>0.14266599999999999</v>
      </c>
    </row>
    <row r="15" spans="1:70" ht="22.5" customHeight="1" x14ac:dyDescent="0.3">
      <c r="A15" s="178"/>
      <c r="B15" s="80" t="s">
        <v>66</v>
      </c>
      <c r="C15" s="81" t="s">
        <v>67</v>
      </c>
      <c r="D15" s="82">
        <v>2009</v>
      </c>
      <c r="E15" s="83" t="s">
        <v>68</v>
      </c>
      <c r="F15" s="67" t="s">
        <v>47</v>
      </c>
      <c r="G15" s="67" t="s">
        <v>47</v>
      </c>
      <c r="H15" s="67" t="s">
        <v>47</v>
      </c>
      <c r="I15" s="67" t="s">
        <v>47</v>
      </c>
      <c r="J15" s="68" t="s">
        <v>47</v>
      </c>
      <c r="K15" s="21">
        <f t="shared" si="0"/>
        <v>0</v>
      </c>
      <c r="L15" s="29">
        <v>5</v>
      </c>
      <c r="M15" s="30">
        <f t="shared" si="1"/>
        <v>0</v>
      </c>
      <c r="N15" s="55" t="s">
        <v>47</v>
      </c>
      <c r="O15" s="53" t="s">
        <v>47</v>
      </c>
      <c r="P15" s="53" t="s">
        <v>47</v>
      </c>
      <c r="Q15" s="53" t="s">
        <v>47</v>
      </c>
      <c r="R15" s="56" t="s">
        <v>47</v>
      </c>
      <c r="S15" s="55" t="s">
        <v>47</v>
      </c>
      <c r="T15" s="53" t="s">
        <v>47</v>
      </c>
      <c r="U15" s="53" t="s">
        <v>47</v>
      </c>
      <c r="V15" s="53" t="s">
        <v>47</v>
      </c>
      <c r="W15" s="54" t="s">
        <v>47</v>
      </c>
      <c r="X15" s="21">
        <f t="shared" si="2"/>
        <v>0</v>
      </c>
      <c r="Y15" s="31">
        <v>2.5640000000000001</v>
      </c>
      <c r="Z15" s="32">
        <f t="shared" si="3"/>
        <v>0</v>
      </c>
      <c r="AA15" s="52" t="s">
        <v>47</v>
      </c>
      <c r="AB15" s="53" t="s">
        <v>47</v>
      </c>
      <c r="AC15" s="53" t="s">
        <v>47</v>
      </c>
      <c r="AD15" s="53" t="s">
        <v>47</v>
      </c>
      <c r="AE15" s="54" t="s">
        <v>47</v>
      </c>
      <c r="AF15" s="53" t="s">
        <v>47</v>
      </c>
      <c r="AG15" s="21">
        <f t="shared" si="4"/>
        <v>0</v>
      </c>
      <c r="AH15" s="14">
        <v>4.76</v>
      </c>
      <c r="AI15" s="27">
        <f t="shared" si="5"/>
        <v>0</v>
      </c>
      <c r="AJ15" s="48">
        <v>0</v>
      </c>
      <c r="AK15" s="48">
        <v>6.6660000000000004</v>
      </c>
      <c r="AL15" s="32">
        <f t="shared" si="6"/>
        <v>0</v>
      </c>
      <c r="AM15" s="52" t="s">
        <v>47</v>
      </c>
      <c r="AN15" s="55" t="s">
        <v>47</v>
      </c>
      <c r="AO15" s="53" t="s">
        <v>47</v>
      </c>
      <c r="AP15" s="53" t="s">
        <v>47</v>
      </c>
      <c r="AQ15" s="53" t="s">
        <v>47</v>
      </c>
      <c r="AR15" s="53" t="s">
        <v>47</v>
      </c>
      <c r="AS15" s="53" t="s">
        <v>47</v>
      </c>
      <c r="AT15" s="53" t="s">
        <v>47</v>
      </c>
      <c r="AU15" s="53" t="s">
        <v>47</v>
      </c>
      <c r="AV15" s="54" t="s">
        <v>47</v>
      </c>
      <c r="AW15" s="57">
        <f t="shared" si="7"/>
        <v>0</v>
      </c>
      <c r="AX15" s="33">
        <v>2.85</v>
      </c>
      <c r="AY15" s="41">
        <f t="shared" si="8"/>
        <v>0</v>
      </c>
      <c r="AZ15" s="48">
        <v>0</v>
      </c>
      <c r="BA15" s="48">
        <v>5</v>
      </c>
      <c r="BB15" s="41">
        <f t="shared" si="9"/>
        <v>0</v>
      </c>
      <c r="BC15" s="52" t="s">
        <v>47</v>
      </c>
      <c r="BD15" s="53" t="s">
        <v>47</v>
      </c>
      <c r="BE15" s="53" t="s">
        <v>47</v>
      </c>
      <c r="BF15" s="53" t="s">
        <v>47</v>
      </c>
      <c r="BG15" s="53" t="s">
        <v>47</v>
      </c>
      <c r="BH15" s="53" t="s">
        <v>47</v>
      </c>
      <c r="BI15" s="56" t="s">
        <v>47</v>
      </c>
      <c r="BJ15" s="55" t="s">
        <v>47</v>
      </c>
      <c r="BK15" s="53" t="s">
        <v>47</v>
      </c>
      <c r="BL15" s="54" t="s">
        <v>47</v>
      </c>
      <c r="BM15" s="57">
        <f t="shared" si="10"/>
        <v>0</v>
      </c>
      <c r="BN15" s="24">
        <v>2.5</v>
      </c>
      <c r="BO15" s="42">
        <f t="shared" si="11"/>
        <v>0</v>
      </c>
      <c r="BP15" s="63">
        <f t="shared" si="12"/>
        <v>0</v>
      </c>
      <c r="BQ15" s="51">
        <f t="shared" si="13"/>
        <v>0</v>
      </c>
      <c r="BR15" s="49">
        <v>0.14266599999999999</v>
      </c>
    </row>
    <row r="16" spans="1:70" ht="22.5" customHeight="1" x14ac:dyDescent="0.3">
      <c r="A16" s="178"/>
      <c r="B16" s="80" t="s">
        <v>57</v>
      </c>
      <c r="C16" s="81" t="s">
        <v>58</v>
      </c>
      <c r="D16" s="82">
        <v>2009</v>
      </c>
      <c r="E16" s="83" t="s">
        <v>69</v>
      </c>
      <c r="F16" s="67" t="s">
        <v>47</v>
      </c>
      <c r="G16" s="67" t="s">
        <v>47</v>
      </c>
      <c r="H16" s="67" t="s">
        <v>47</v>
      </c>
      <c r="I16" s="67" t="s">
        <v>47</v>
      </c>
      <c r="J16" s="68" t="s">
        <v>47</v>
      </c>
      <c r="K16" s="21">
        <f t="shared" si="0"/>
        <v>0</v>
      </c>
      <c r="L16" s="29">
        <v>5</v>
      </c>
      <c r="M16" s="30">
        <f t="shared" si="1"/>
        <v>0</v>
      </c>
      <c r="N16" s="55" t="s">
        <v>47</v>
      </c>
      <c r="O16" s="53" t="s">
        <v>47</v>
      </c>
      <c r="P16" s="53" t="s">
        <v>47</v>
      </c>
      <c r="Q16" s="53" t="s">
        <v>47</v>
      </c>
      <c r="R16" s="56" t="s">
        <v>47</v>
      </c>
      <c r="S16" s="55" t="s">
        <v>47</v>
      </c>
      <c r="T16" s="53" t="s">
        <v>47</v>
      </c>
      <c r="U16" s="53" t="s">
        <v>47</v>
      </c>
      <c r="V16" s="53" t="s">
        <v>47</v>
      </c>
      <c r="W16" s="54" t="s">
        <v>47</v>
      </c>
      <c r="X16" s="21">
        <f t="shared" si="2"/>
        <v>0</v>
      </c>
      <c r="Y16" s="31">
        <v>2.5640000000000001</v>
      </c>
      <c r="Z16" s="32">
        <f t="shared" si="3"/>
        <v>0</v>
      </c>
      <c r="AA16" s="52" t="s">
        <v>47</v>
      </c>
      <c r="AB16" s="53" t="s">
        <v>47</v>
      </c>
      <c r="AC16" s="53" t="s">
        <v>47</v>
      </c>
      <c r="AD16" s="53" t="s">
        <v>47</v>
      </c>
      <c r="AE16" s="54" t="s">
        <v>47</v>
      </c>
      <c r="AF16" s="53" t="s">
        <v>47</v>
      </c>
      <c r="AG16" s="21">
        <f t="shared" si="4"/>
        <v>0</v>
      </c>
      <c r="AH16" s="14">
        <v>4.76</v>
      </c>
      <c r="AI16" s="27">
        <f t="shared" si="5"/>
        <v>0</v>
      </c>
      <c r="AJ16" s="48">
        <v>0</v>
      </c>
      <c r="AK16" s="48">
        <v>6.6660000000000004</v>
      </c>
      <c r="AL16" s="32">
        <f t="shared" si="6"/>
        <v>0</v>
      </c>
      <c r="AM16" s="52" t="s">
        <v>47</v>
      </c>
      <c r="AN16" s="55" t="s">
        <v>47</v>
      </c>
      <c r="AO16" s="53" t="s">
        <v>47</v>
      </c>
      <c r="AP16" s="53" t="s">
        <v>47</v>
      </c>
      <c r="AQ16" s="53" t="s">
        <v>47</v>
      </c>
      <c r="AR16" s="53" t="s">
        <v>47</v>
      </c>
      <c r="AS16" s="53" t="s">
        <v>47</v>
      </c>
      <c r="AT16" s="53" t="s">
        <v>47</v>
      </c>
      <c r="AU16" s="53" t="s">
        <v>47</v>
      </c>
      <c r="AV16" s="54" t="s">
        <v>47</v>
      </c>
      <c r="AW16" s="57">
        <f t="shared" si="7"/>
        <v>0</v>
      </c>
      <c r="AX16" s="33">
        <v>2.85</v>
      </c>
      <c r="AY16" s="41">
        <f t="shared" si="8"/>
        <v>0</v>
      </c>
      <c r="AZ16" s="48">
        <v>0</v>
      </c>
      <c r="BA16" s="48">
        <v>5</v>
      </c>
      <c r="BB16" s="41">
        <f t="shared" si="9"/>
        <v>0</v>
      </c>
      <c r="BC16" s="52" t="s">
        <v>47</v>
      </c>
      <c r="BD16" s="53" t="s">
        <v>47</v>
      </c>
      <c r="BE16" s="53" t="s">
        <v>47</v>
      </c>
      <c r="BF16" s="53" t="s">
        <v>47</v>
      </c>
      <c r="BG16" s="53" t="s">
        <v>47</v>
      </c>
      <c r="BH16" s="53" t="s">
        <v>47</v>
      </c>
      <c r="BI16" s="56" t="s">
        <v>47</v>
      </c>
      <c r="BJ16" s="55" t="s">
        <v>47</v>
      </c>
      <c r="BK16" s="53" t="s">
        <v>47</v>
      </c>
      <c r="BL16" s="54" t="s">
        <v>47</v>
      </c>
      <c r="BM16" s="57">
        <f t="shared" si="10"/>
        <v>0</v>
      </c>
      <c r="BN16" s="24">
        <v>2.5</v>
      </c>
      <c r="BO16" s="42">
        <f t="shared" si="11"/>
        <v>0</v>
      </c>
      <c r="BP16" s="63">
        <f t="shared" si="12"/>
        <v>0</v>
      </c>
      <c r="BQ16" s="51">
        <f t="shared" si="13"/>
        <v>0</v>
      </c>
      <c r="BR16" s="49">
        <v>0.14266599999999999</v>
      </c>
    </row>
    <row r="17" spans="1:70" ht="22.5" customHeight="1" x14ac:dyDescent="0.3">
      <c r="A17" s="178"/>
      <c r="B17" s="80" t="s">
        <v>70</v>
      </c>
      <c r="C17" s="81" t="s">
        <v>71</v>
      </c>
      <c r="D17" s="82">
        <v>2009</v>
      </c>
      <c r="E17" s="83" t="s">
        <v>72</v>
      </c>
      <c r="F17" s="67" t="s">
        <v>47</v>
      </c>
      <c r="G17" s="67" t="s">
        <v>47</v>
      </c>
      <c r="H17" s="67" t="s">
        <v>47</v>
      </c>
      <c r="I17" s="67" t="s">
        <v>47</v>
      </c>
      <c r="J17" s="68" t="s">
        <v>47</v>
      </c>
      <c r="K17" s="21">
        <f t="shared" si="0"/>
        <v>0</v>
      </c>
      <c r="L17" s="29">
        <v>5</v>
      </c>
      <c r="M17" s="30">
        <f t="shared" si="1"/>
        <v>0</v>
      </c>
      <c r="N17" s="55" t="s">
        <v>47</v>
      </c>
      <c r="O17" s="53" t="s">
        <v>47</v>
      </c>
      <c r="P17" s="53" t="s">
        <v>47</v>
      </c>
      <c r="Q17" s="53" t="s">
        <v>47</v>
      </c>
      <c r="R17" s="56" t="s">
        <v>47</v>
      </c>
      <c r="S17" s="55" t="s">
        <v>47</v>
      </c>
      <c r="T17" s="53" t="s">
        <v>47</v>
      </c>
      <c r="U17" s="53" t="s">
        <v>47</v>
      </c>
      <c r="V17" s="53" t="s">
        <v>47</v>
      </c>
      <c r="W17" s="54" t="s">
        <v>47</v>
      </c>
      <c r="X17" s="21">
        <f t="shared" si="2"/>
        <v>0</v>
      </c>
      <c r="Y17" s="31">
        <v>2.5640000000000001</v>
      </c>
      <c r="Z17" s="32">
        <f t="shared" si="3"/>
        <v>0</v>
      </c>
      <c r="AA17" s="52" t="s">
        <v>47</v>
      </c>
      <c r="AB17" s="53" t="s">
        <v>47</v>
      </c>
      <c r="AC17" s="53" t="s">
        <v>47</v>
      </c>
      <c r="AD17" s="53" t="s">
        <v>47</v>
      </c>
      <c r="AE17" s="54" t="s">
        <v>47</v>
      </c>
      <c r="AF17" s="53" t="s">
        <v>47</v>
      </c>
      <c r="AG17" s="21">
        <f t="shared" si="4"/>
        <v>0</v>
      </c>
      <c r="AH17" s="14">
        <v>4.76</v>
      </c>
      <c r="AI17" s="27">
        <f t="shared" si="5"/>
        <v>0</v>
      </c>
      <c r="AJ17" s="48">
        <v>0</v>
      </c>
      <c r="AK17" s="48">
        <v>6.6660000000000004</v>
      </c>
      <c r="AL17" s="32">
        <f t="shared" si="6"/>
        <v>0</v>
      </c>
      <c r="AM17" s="52" t="s">
        <v>47</v>
      </c>
      <c r="AN17" s="55" t="s">
        <v>47</v>
      </c>
      <c r="AO17" s="53" t="s">
        <v>47</v>
      </c>
      <c r="AP17" s="53" t="s">
        <v>47</v>
      </c>
      <c r="AQ17" s="53" t="s">
        <v>47</v>
      </c>
      <c r="AR17" s="53" t="s">
        <v>47</v>
      </c>
      <c r="AS17" s="53" t="s">
        <v>47</v>
      </c>
      <c r="AT17" s="53" t="s">
        <v>47</v>
      </c>
      <c r="AU17" s="53" t="s">
        <v>47</v>
      </c>
      <c r="AV17" s="54" t="s">
        <v>47</v>
      </c>
      <c r="AW17" s="57">
        <f t="shared" si="7"/>
        <v>0</v>
      </c>
      <c r="AX17" s="33">
        <v>2.85</v>
      </c>
      <c r="AY17" s="41">
        <f t="shared" si="8"/>
        <v>0</v>
      </c>
      <c r="AZ17" s="48">
        <v>0</v>
      </c>
      <c r="BA17" s="48">
        <v>5</v>
      </c>
      <c r="BB17" s="41">
        <f t="shared" si="9"/>
        <v>0</v>
      </c>
      <c r="BC17" s="52" t="s">
        <v>47</v>
      </c>
      <c r="BD17" s="53" t="s">
        <v>47</v>
      </c>
      <c r="BE17" s="53" t="s">
        <v>47</v>
      </c>
      <c r="BF17" s="53" t="s">
        <v>47</v>
      </c>
      <c r="BG17" s="53" t="s">
        <v>47</v>
      </c>
      <c r="BH17" s="53" t="s">
        <v>47</v>
      </c>
      <c r="BI17" s="56" t="s">
        <v>47</v>
      </c>
      <c r="BJ17" s="55" t="s">
        <v>47</v>
      </c>
      <c r="BK17" s="53" t="s">
        <v>47</v>
      </c>
      <c r="BL17" s="54" t="s">
        <v>47</v>
      </c>
      <c r="BM17" s="57">
        <f t="shared" si="10"/>
        <v>0</v>
      </c>
      <c r="BN17" s="24">
        <v>2.5</v>
      </c>
      <c r="BO17" s="42">
        <f t="shared" si="11"/>
        <v>0</v>
      </c>
      <c r="BP17" s="63">
        <f t="shared" si="12"/>
        <v>0</v>
      </c>
      <c r="BQ17" s="51">
        <f t="shared" si="13"/>
        <v>0</v>
      </c>
      <c r="BR17" s="49">
        <v>0.14266599999999999</v>
      </c>
    </row>
    <row r="18" spans="1:70" ht="22.5" customHeight="1" x14ac:dyDescent="0.3">
      <c r="B18" s="80" t="s">
        <v>73</v>
      </c>
      <c r="C18" s="81" t="s">
        <v>74</v>
      </c>
      <c r="D18" s="82">
        <v>2009</v>
      </c>
      <c r="E18" s="83" t="s">
        <v>75</v>
      </c>
      <c r="F18" s="67" t="s">
        <v>47</v>
      </c>
      <c r="G18" s="67" t="s">
        <v>47</v>
      </c>
      <c r="H18" s="67" t="s">
        <v>47</v>
      </c>
      <c r="I18" s="67" t="s">
        <v>47</v>
      </c>
      <c r="J18" s="68" t="s">
        <v>47</v>
      </c>
      <c r="K18" s="21">
        <f t="shared" si="0"/>
        <v>0</v>
      </c>
      <c r="L18" s="29">
        <v>5</v>
      </c>
      <c r="M18" s="30">
        <f t="shared" si="1"/>
        <v>0</v>
      </c>
      <c r="N18" s="55" t="s">
        <v>47</v>
      </c>
      <c r="O18" s="53" t="s">
        <v>47</v>
      </c>
      <c r="P18" s="53" t="s">
        <v>47</v>
      </c>
      <c r="Q18" s="53" t="s">
        <v>47</v>
      </c>
      <c r="R18" s="56" t="s">
        <v>47</v>
      </c>
      <c r="S18" s="55" t="s">
        <v>47</v>
      </c>
      <c r="T18" s="53" t="s">
        <v>47</v>
      </c>
      <c r="U18" s="53" t="s">
        <v>47</v>
      </c>
      <c r="V18" s="53" t="s">
        <v>47</v>
      </c>
      <c r="W18" s="54" t="s">
        <v>47</v>
      </c>
      <c r="X18" s="21">
        <f t="shared" si="2"/>
        <v>0</v>
      </c>
      <c r="Y18" s="31">
        <v>2.5640000000000001</v>
      </c>
      <c r="Z18" s="32">
        <f t="shared" si="3"/>
        <v>0</v>
      </c>
      <c r="AA18" s="52" t="s">
        <v>47</v>
      </c>
      <c r="AB18" s="53" t="s">
        <v>47</v>
      </c>
      <c r="AC18" s="53" t="s">
        <v>47</v>
      </c>
      <c r="AD18" s="53" t="s">
        <v>47</v>
      </c>
      <c r="AE18" s="54" t="s">
        <v>47</v>
      </c>
      <c r="AF18" s="53" t="s">
        <v>47</v>
      </c>
      <c r="AG18" s="21">
        <f t="shared" si="4"/>
        <v>0</v>
      </c>
      <c r="AH18" s="14">
        <v>4.76</v>
      </c>
      <c r="AI18" s="27">
        <f t="shared" si="5"/>
        <v>0</v>
      </c>
      <c r="AJ18" s="48">
        <v>0</v>
      </c>
      <c r="AK18" s="48">
        <v>6.6660000000000004</v>
      </c>
      <c r="AL18" s="32">
        <f t="shared" si="6"/>
        <v>0</v>
      </c>
      <c r="AM18" s="52" t="s">
        <v>47</v>
      </c>
      <c r="AN18" s="55" t="s">
        <v>47</v>
      </c>
      <c r="AO18" s="53" t="s">
        <v>47</v>
      </c>
      <c r="AP18" s="53" t="s">
        <v>47</v>
      </c>
      <c r="AQ18" s="53" t="s">
        <v>47</v>
      </c>
      <c r="AR18" s="53" t="s">
        <v>47</v>
      </c>
      <c r="AS18" s="53" t="s">
        <v>47</v>
      </c>
      <c r="AT18" s="53" t="s">
        <v>47</v>
      </c>
      <c r="AU18" s="53" t="s">
        <v>47</v>
      </c>
      <c r="AV18" s="54" t="s">
        <v>47</v>
      </c>
      <c r="AW18" s="57">
        <f t="shared" si="7"/>
        <v>0</v>
      </c>
      <c r="AX18" s="33">
        <v>2.85</v>
      </c>
      <c r="AY18" s="41">
        <f t="shared" si="8"/>
        <v>0</v>
      </c>
      <c r="AZ18" s="48">
        <v>0</v>
      </c>
      <c r="BA18" s="48">
        <v>5</v>
      </c>
      <c r="BB18" s="41">
        <f t="shared" si="9"/>
        <v>0</v>
      </c>
      <c r="BC18" s="52" t="s">
        <v>47</v>
      </c>
      <c r="BD18" s="53" t="s">
        <v>47</v>
      </c>
      <c r="BE18" s="53" t="s">
        <v>47</v>
      </c>
      <c r="BF18" s="53" t="s">
        <v>47</v>
      </c>
      <c r="BG18" s="53" t="s">
        <v>47</v>
      </c>
      <c r="BH18" s="53" t="s">
        <v>47</v>
      </c>
      <c r="BI18" s="56" t="s">
        <v>47</v>
      </c>
      <c r="BJ18" s="55" t="s">
        <v>47</v>
      </c>
      <c r="BK18" s="53" t="s">
        <v>47</v>
      </c>
      <c r="BL18" s="54" t="s">
        <v>47</v>
      </c>
      <c r="BM18" s="57">
        <f t="shared" si="10"/>
        <v>0</v>
      </c>
      <c r="BN18" s="24">
        <v>2.5</v>
      </c>
      <c r="BO18" s="42">
        <f t="shared" si="11"/>
        <v>0</v>
      </c>
      <c r="BP18" s="63">
        <f t="shared" si="12"/>
        <v>0</v>
      </c>
      <c r="BQ18" s="51">
        <f t="shared" si="13"/>
        <v>0</v>
      </c>
      <c r="BR18" s="49">
        <v>0.14266599999999999</v>
      </c>
    </row>
    <row r="19" spans="1:70" ht="22.5" customHeight="1" thickBot="1" x14ac:dyDescent="0.35">
      <c r="B19" s="84" t="s">
        <v>76</v>
      </c>
      <c r="C19" s="85" t="s">
        <v>77</v>
      </c>
      <c r="D19" s="86">
        <v>2009</v>
      </c>
      <c r="E19" s="87" t="s">
        <v>78</v>
      </c>
      <c r="F19" s="67" t="s">
        <v>47</v>
      </c>
      <c r="G19" s="67" t="s">
        <v>47</v>
      </c>
      <c r="H19" s="67" t="s">
        <v>47</v>
      </c>
      <c r="I19" s="67" t="s">
        <v>47</v>
      </c>
      <c r="J19" s="68" t="s">
        <v>47</v>
      </c>
      <c r="K19" s="21">
        <f t="shared" si="0"/>
        <v>0</v>
      </c>
      <c r="L19" s="29">
        <v>5</v>
      </c>
      <c r="M19" s="30">
        <f t="shared" si="1"/>
        <v>0</v>
      </c>
      <c r="N19" s="55" t="s">
        <v>47</v>
      </c>
      <c r="O19" s="53" t="s">
        <v>47</v>
      </c>
      <c r="P19" s="53" t="s">
        <v>47</v>
      </c>
      <c r="Q19" s="53" t="s">
        <v>47</v>
      </c>
      <c r="R19" s="56" t="s">
        <v>47</v>
      </c>
      <c r="S19" s="55" t="s">
        <v>47</v>
      </c>
      <c r="T19" s="53" t="s">
        <v>47</v>
      </c>
      <c r="U19" s="53" t="s">
        <v>47</v>
      </c>
      <c r="V19" s="53" t="s">
        <v>47</v>
      </c>
      <c r="W19" s="54" t="s">
        <v>47</v>
      </c>
      <c r="X19" s="21">
        <f t="shared" si="2"/>
        <v>0</v>
      </c>
      <c r="Y19" s="31">
        <v>2.5640000000000001</v>
      </c>
      <c r="Z19" s="32">
        <f t="shared" si="3"/>
        <v>0</v>
      </c>
      <c r="AA19" s="52" t="s">
        <v>47</v>
      </c>
      <c r="AB19" s="53" t="s">
        <v>47</v>
      </c>
      <c r="AC19" s="53" t="s">
        <v>47</v>
      </c>
      <c r="AD19" s="53" t="s">
        <v>47</v>
      </c>
      <c r="AE19" s="54" t="s">
        <v>47</v>
      </c>
      <c r="AF19" s="53" t="s">
        <v>47</v>
      </c>
      <c r="AG19" s="21">
        <f t="shared" si="4"/>
        <v>0</v>
      </c>
      <c r="AH19" s="14">
        <v>4.76</v>
      </c>
      <c r="AI19" s="27">
        <f t="shared" si="5"/>
        <v>0</v>
      </c>
      <c r="AJ19" s="48">
        <v>0</v>
      </c>
      <c r="AK19" s="48">
        <v>6.6660000000000004</v>
      </c>
      <c r="AL19" s="32">
        <f t="shared" si="6"/>
        <v>0</v>
      </c>
      <c r="AM19" s="52" t="s">
        <v>47</v>
      </c>
      <c r="AN19" s="55" t="s">
        <v>47</v>
      </c>
      <c r="AO19" s="53" t="s">
        <v>47</v>
      </c>
      <c r="AP19" s="53" t="s">
        <v>47</v>
      </c>
      <c r="AQ19" s="53" t="s">
        <v>47</v>
      </c>
      <c r="AR19" s="53" t="s">
        <v>47</v>
      </c>
      <c r="AS19" s="53" t="s">
        <v>47</v>
      </c>
      <c r="AT19" s="53" t="s">
        <v>47</v>
      </c>
      <c r="AU19" s="53" t="s">
        <v>47</v>
      </c>
      <c r="AV19" s="54" t="s">
        <v>47</v>
      </c>
      <c r="AW19" s="57">
        <f t="shared" si="7"/>
        <v>0</v>
      </c>
      <c r="AX19" s="33">
        <v>2.85</v>
      </c>
      <c r="AY19" s="41">
        <f t="shared" si="8"/>
        <v>0</v>
      </c>
      <c r="AZ19" s="48">
        <v>0</v>
      </c>
      <c r="BA19" s="48">
        <v>5</v>
      </c>
      <c r="BB19" s="41">
        <f t="shared" si="9"/>
        <v>0</v>
      </c>
      <c r="BC19" s="52" t="s">
        <v>47</v>
      </c>
      <c r="BD19" s="53" t="s">
        <v>47</v>
      </c>
      <c r="BE19" s="53" t="s">
        <v>47</v>
      </c>
      <c r="BF19" s="53" t="s">
        <v>47</v>
      </c>
      <c r="BG19" s="53" t="s">
        <v>47</v>
      </c>
      <c r="BH19" s="53" t="s">
        <v>47</v>
      </c>
      <c r="BI19" s="56" t="s">
        <v>47</v>
      </c>
      <c r="BJ19" s="55" t="s">
        <v>47</v>
      </c>
      <c r="BK19" s="53" t="s">
        <v>47</v>
      </c>
      <c r="BL19" s="54" t="s">
        <v>47</v>
      </c>
      <c r="BM19" s="57">
        <f t="shared" si="10"/>
        <v>0</v>
      </c>
      <c r="BN19" s="24">
        <v>2.5</v>
      </c>
      <c r="BO19" s="42">
        <f t="shared" si="11"/>
        <v>0</v>
      </c>
      <c r="BP19" s="63">
        <f t="shared" si="12"/>
        <v>0</v>
      </c>
      <c r="BQ19" s="51">
        <f t="shared" si="13"/>
        <v>0</v>
      </c>
      <c r="BR19" s="49">
        <v>0.14266599999999999</v>
      </c>
    </row>
  </sheetData>
  <mergeCells count="11">
    <mergeCell ref="D2:K2"/>
    <mergeCell ref="F7:H8"/>
    <mergeCell ref="F10:M10"/>
    <mergeCell ref="N10:Z10"/>
    <mergeCell ref="AA10:AI10"/>
    <mergeCell ref="AM10:AY10"/>
    <mergeCell ref="AZ10:AZ11"/>
    <mergeCell ref="BC10:BI10"/>
    <mergeCell ref="BJ10:BO10"/>
    <mergeCell ref="A12:A17"/>
    <mergeCell ref="AJ10:AJ11"/>
  </mergeCells>
  <conditionalFormatting sqref="F12:J12">
    <cfRule type="cellIs" dxfId="240" priority="95" operator="equal">
      <formula>2</formula>
    </cfRule>
    <cfRule type="cellIs" dxfId="239" priority="96" operator="equal">
      <formula>1</formula>
    </cfRule>
    <cfRule type="cellIs" dxfId="238" priority="97" operator="equal">
      <formula>4</formula>
    </cfRule>
    <cfRule type="cellIs" dxfId="237" priority="98" operator="equal">
      <formula>0</formula>
    </cfRule>
  </conditionalFormatting>
  <conditionalFormatting sqref="BP12">
    <cfRule type="cellIs" dxfId="236" priority="94" operator="greaterThan">
      <formula>69</formula>
    </cfRule>
  </conditionalFormatting>
  <conditionalFormatting sqref="BO12 AY12 Z12 M12 AL12:AL13 BB12:BB13">
    <cfRule type="cellIs" dxfId="235" priority="92" operator="lessThan">
      <formula>10</formula>
    </cfRule>
    <cfRule type="cellIs" dxfId="234" priority="93" operator="greaterThan">
      <formula>69</formula>
    </cfRule>
  </conditionalFormatting>
  <conditionalFormatting sqref="F13:J13">
    <cfRule type="cellIs" dxfId="233" priority="88" operator="equal">
      <formula>2</formula>
    </cfRule>
    <cfRule type="cellIs" dxfId="232" priority="89" operator="equal">
      <formula>1</formula>
    </cfRule>
    <cfRule type="cellIs" dxfId="231" priority="90" operator="equal">
      <formula>4</formula>
    </cfRule>
    <cfRule type="cellIs" dxfId="230" priority="91" operator="equal">
      <formula>0</formula>
    </cfRule>
  </conditionalFormatting>
  <conditionalFormatting sqref="BP13">
    <cfRule type="cellIs" dxfId="229" priority="87" operator="greaterThan">
      <formula>69</formula>
    </cfRule>
  </conditionalFormatting>
  <conditionalFormatting sqref="BO13 AY13 Z13 M13">
    <cfRule type="cellIs" dxfId="228" priority="85" operator="lessThan">
      <formula>10</formula>
    </cfRule>
    <cfRule type="cellIs" dxfId="227" priority="86" operator="greaterThan">
      <formula>69</formula>
    </cfRule>
  </conditionalFormatting>
  <conditionalFormatting sqref="W13 N13:T13">
    <cfRule type="cellIs" dxfId="226" priority="81" operator="equal">
      <formula>2</formula>
    </cfRule>
    <cfRule type="cellIs" dxfId="225" priority="82" operator="equal">
      <formula>1</formula>
    </cfRule>
    <cfRule type="cellIs" dxfId="224" priority="83" operator="equal">
      <formula>4</formula>
    </cfRule>
    <cfRule type="cellIs" dxfId="223" priority="84" operator="equal">
      <formula>0</formula>
    </cfRule>
  </conditionalFormatting>
  <conditionalFormatting sqref="U13:V13">
    <cfRule type="cellIs" dxfId="222" priority="78" operator="equal">
      <formula>4</formula>
    </cfRule>
    <cfRule type="cellIs" dxfId="221" priority="79" operator="equal">
      <formula>5</formula>
    </cfRule>
    <cfRule type="cellIs" dxfId="220" priority="80" operator="equal">
      <formula>2</formula>
    </cfRule>
  </conditionalFormatting>
  <conditionalFormatting sqref="W12 N12:T12">
    <cfRule type="cellIs" dxfId="219" priority="74" operator="equal">
      <formula>2</formula>
    </cfRule>
    <cfRule type="cellIs" dxfId="218" priority="75" operator="equal">
      <formula>1</formula>
    </cfRule>
    <cfRule type="cellIs" dxfId="217" priority="76" operator="equal">
      <formula>4</formula>
    </cfRule>
    <cfRule type="cellIs" dxfId="216" priority="77" operator="equal">
      <formula>0</formula>
    </cfRule>
  </conditionalFormatting>
  <conditionalFormatting sqref="U12:V12">
    <cfRule type="cellIs" dxfId="215" priority="71" operator="equal">
      <formula>4</formula>
    </cfRule>
    <cfRule type="cellIs" dxfId="214" priority="72" operator="equal">
      <formula>5</formula>
    </cfRule>
    <cfRule type="cellIs" dxfId="213" priority="73" operator="equal">
      <formula>2</formula>
    </cfRule>
  </conditionalFormatting>
  <conditionalFormatting sqref="AA12:AE12">
    <cfRule type="cellIs" dxfId="212" priority="67" operator="equal">
      <formula>2</formula>
    </cfRule>
    <cfRule type="cellIs" dxfId="211" priority="68" operator="equal">
      <formula>1</formula>
    </cfRule>
    <cfRule type="cellIs" dxfId="210" priority="69" operator="equal">
      <formula>4</formula>
    </cfRule>
    <cfRule type="cellIs" dxfId="209" priority="70" operator="equal">
      <formula>0</formula>
    </cfRule>
  </conditionalFormatting>
  <conditionalFormatting sqref="AF12">
    <cfRule type="cellIs" dxfId="208" priority="64" operator="equal">
      <formula>4</formula>
    </cfRule>
    <cfRule type="cellIs" dxfId="207" priority="65" operator="equal">
      <formula>5</formula>
    </cfRule>
    <cfRule type="cellIs" dxfId="206" priority="66" operator="equal">
      <formula>2</formula>
    </cfRule>
  </conditionalFormatting>
  <conditionalFormatting sqref="AA13:AE13">
    <cfRule type="cellIs" dxfId="205" priority="60" operator="equal">
      <formula>2</formula>
    </cfRule>
    <cfRule type="cellIs" dxfId="204" priority="61" operator="equal">
      <formula>1</formula>
    </cfRule>
    <cfRule type="cellIs" dxfId="203" priority="62" operator="equal">
      <formula>4</formula>
    </cfRule>
    <cfRule type="cellIs" dxfId="202" priority="63" operator="equal">
      <formula>0</formula>
    </cfRule>
  </conditionalFormatting>
  <conditionalFormatting sqref="AF13">
    <cfRule type="cellIs" dxfId="201" priority="57" operator="equal">
      <formula>4</formula>
    </cfRule>
    <cfRule type="cellIs" dxfId="200" priority="58" operator="equal">
      <formula>5</formula>
    </cfRule>
    <cfRule type="cellIs" dxfId="199" priority="59" operator="equal">
      <formula>2</formula>
    </cfRule>
  </conditionalFormatting>
  <conditionalFormatting sqref="AV12 AS12:AT12 AM12:AP12">
    <cfRule type="cellIs" dxfId="198" priority="53" operator="equal">
      <formula>2</formula>
    </cfRule>
    <cfRule type="cellIs" dxfId="197" priority="54" operator="equal">
      <formula>1</formula>
    </cfRule>
    <cfRule type="cellIs" dxfId="196" priority="55" operator="equal">
      <formula>4</formula>
    </cfRule>
    <cfRule type="cellIs" dxfId="195" priority="56" operator="equal">
      <formula>0</formula>
    </cfRule>
  </conditionalFormatting>
  <conditionalFormatting sqref="AQ12:AR12 AU12">
    <cfRule type="cellIs" dxfId="194" priority="50" operator="equal">
      <formula>4</formula>
    </cfRule>
    <cfRule type="cellIs" dxfId="193" priority="51" operator="equal">
      <formula>5</formula>
    </cfRule>
    <cfRule type="cellIs" dxfId="192" priority="52" operator="equal">
      <formula>2</formula>
    </cfRule>
  </conditionalFormatting>
  <conditionalFormatting sqref="AV13 AS13:AT13 AM13:AP13">
    <cfRule type="cellIs" dxfId="191" priority="46" operator="equal">
      <formula>2</formula>
    </cfRule>
    <cfRule type="cellIs" dxfId="190" priority="47" operator="equal">
      <formula>1</formula>
    </cfRule>
    <cfRule type="cellIs" dxfId="189" priority="48" operator="equal">
      <formula>4</formula>
    </cfRule>
    <cfRule type="cellIs" dxfId="188" priority="49" operator="equal">
      <formula>0</formula>
    </cfRule>
  </conditionalFormatting>
  <conditionalFormatting sqref="AQ13:AR13 AU13">
    <cfRule type="cellIs" dxfId="187" priority="43" operator="equal">
      <formula>4</formula>
    </cfRule>
    <cfRule type="cellIs" dxfId="186" priority="44" operator="equal">
      <formula>5</formula>
    </cfRule>
    <cfRule type="cellIs" dxfId="185" priority="45" operator="equal">
      <formula>2</formula>
    </cfRule>
  </conditionalFormatting>
  <conditionalFormatting sqref="BC12:BL12">
    <cfRule type="cellIs" dxfId="184" priority="39" operator="equal">
      <formula>2</formula>
    </cfRule>
    <cfRule type="cellIs" dxfId="183" priority="40" operator="equal">
      <formula>1</formula>
    </cfRule>
    <cfRule type="cellIs" dxfId="182" priority="41" operator="equal">
      <formula>4</formula>
    </cfRule>
    <cfRule type="cellIs" dxfId="181" priority="42" operator="equal">
      <formula>0</formula>
    </cfRule>
  </conditionalFormatting>
  <conditionalFormatting sqref="BC13:BL13">
    <cfRule type="cellIs" dxfId="180" priority="35" operator="equal">
      <formula>2</formula>
    </cfRule>
    <cfRule type="cellIs" dxfId="179" priority="36" operator="equal">
      <formula>1</formula>
    </cfRule>
    <cfRule type="cellIs" dxfId="178" priority="37" operator="equal">
      <formula>4</formula>
    </cfRule>
    <cfRule type="cellIs" dxfId="177" priority="38" operator="equal">
      <formula>0</formula>
    </cfRule>
  </conditionalFormatting>
  <conditionalFormatting sqref="BC14:BL19">
    <cfRule type="cellIs" dxfId="176" priority="1" operator="equal">
      <formula>2</formula>
    </cfRule>
    <cfRule type="cellIs" dxfId="175" priority="2" operator="equal">
      <formula>1</formula>
    </cfRule>
    <cfRule type="cellIs" dxfId="174" priority="3" operator="equal">
      <formula>4</formula>
    </cfRule>
    <cfRule type="cellIs" dxfId="173" priority="4" operator="equal">
      <formula>0</formula>
    </cfRule>
  </conditionalFormatting>
  <conditionalFormatting sqref="F14:J19">
    <cfRule type="cellIs" dxfId="172" priority="29" operator="equal">
      <formula>2</formula>
    </cfRule>
    <cfRule type="cellIs" dxfId="171" priority="30" operator="equal">
      <formula>1</formula>
    </cfRule>
    <cfRule type="cellIs" dxfId="170" priority="31" operator="equal">
      <formula>4</formula>
    </cfRule>
    <cfRule type="cellIs" dxfId="169" priority="32" operator="equal">
      <formula>0</formula>
    </cfRule>
  </conditionalFormatting>
  <conditionalFormatting sqref="BP14:BP19">
    <cfRule type="cellIs" dxfId="168" priority="28" operator="greaterThan">
      <formula>69</formula>
    </cfRule>
  </conditionalFormatting>
  <conditionalFormatting sqref="BO14:BO19 AY14:AY19 Z14:Z19 M14:M19">
    <cfRule type="cellIs" dxfId="167" priority="26" operator="lessThan">
      <formula>10</formula>
    </cfRule>
    <cfRule type="cellIs" dxfId="166" priority="27" operator="greaterThan">
      <formula>69</formula>
    </cfRule>
  </conditionalFormatting>
  <conditionalFormatting sqref="W14:W19 N14:T19">
    <cfRule type="cellIs" dxfId="165" priority="22" operator="equal">
      <formula>2</formula>
    </cfRule>
    <cfRule type="cellIs" dxfId="164" priority="23" operator="equal">
      <formula>1</formula>
    </cfRule>
    <cfRule type="cellIs" dxfId="163" priority="24" operator="equal">
      <formula>4</formula>
    </cfRule>
    <cfRule type="cellIs" dxfId="162" priority="25" operator="equal">
      <formula>0</formula>
    </cfRule>
  </conditionalFormatting>
  <conditionalFormatting sqref="U14:V19">
    <cfRule type="cellIs" dxfId="161" priority="19" operator="equal">
      <formula>4</formula>
    </cfRule>
    <cfRule type="cellIs" dxfId="160" priority="20" operator="equal">
      <formula>5</formula>
    </cfRule>
    <cfRule type="cellIs" dxfId="159" priority="21" operator="equal">
      <formula>2</formula>
    </cfRule>
  </conditionalFormatting>
  <conditionalFormatting sqref="AA14:AE19">
    <cfRule type="cellIs" dxfId="158" priority="15" operator="equal">
      <formula>2</formula>
    </cfRule>
    <cfRule type="cellIs" dxfId="157" priority="16" operator="equal">
      <formula>1</formula>
    </cfRule>
    <cfRule type="cellIs" dxfId="156" priority="17" operator="equal">
      <formula>4</formula>
    </cfRule>
    <cfRule type="cellIs" dxfId="155" priority="18" operator="equal">
      <formula>0</formula>
    </cfRule>
  </conditionalFormatting>
  <conditionalFormatting sqref="AF14:AF19">
    <cfRule type="cellIs" dxfId="154" priority="12" operator="equal">
      <formula>4</formula>
    </cfRule>
    <cfRule type="cellIs" dxfId="153" priority="13" operator="equal">
      <formula>5</formula>
    </cfRule>
    <cfRule type="cellIs" dxfId="152" priority="14" operator="equal">
      <formula>2</formula>
    </cfRule>
  </conditionalFormatting>
  <conditionalFormatting sqref="AV14:AV19 AS14:AT19 AM14:AP19">
    <cfRule type="cellIs" dxfId="151" priority="8" operator="equal">
      <formula>2</formula>
    </cfRule>
    <cfRule type="cellIs" dxfId="150" priority="9" operator="equal">
      <formula>1</formula>
    </cfRule>
    <cfRule type="cellIs" dxfId="149" priority="10" operator="equal">
      <formula>4</formula>
    </cfRule>
    <cfRule type="cellIs" dxfId="148" priority="11" operator="equal">
      <formula>0</formula>
    </cfRule>
  </conditionalFormatting>
  <conditionalFormatting sqref="AQ14:AR19 AU14:AU19">
    <cfRule type="cellIs" dxfId="147" priority="5" operator="equal">
      <formula>4</formula>
    </cfRule>
    <cfRule type="cellIs" dxfId="146" priority="6" operator="equal">
      <formula>5</formula>
    </cfRule>
    <cfRule type="cellIs" dxfId="145" priority="7" operator="equal">
      <formula>2</formula>
    </cfRule>
  </conditionalFormatting>
  <conditionalFormatting sqref="AL14:AL19 BB14:BB19">
    <cfRule type="cellIs" dxfId="144" priority="33" operator="lessThan">
      <formula>10</formula>
    </cfRule>
    <cfRule type="cellIs" dxfId="143" priority="34" operator="greaterThan">
      <formula>69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A20"/>
  <sheetViews>
    <sheetView zoomScale="80" zoomScaleNormal="80" zoomScaleSheetLayoutView="80" workbookViewId="0">
      <pane xSplit="5" ySplit="11" topLeftCell="F12" activePane="bottomRight" state="frozen"/>
      <selection pane="topRight" activeCell="F1" sqref="F1"/>
      <selection pane="bottomLeft" activeCell="A3" sqref="A3"/>
      <selection pane="bottomRight" activeCell="O25" sqref="O25"/>
    </sheetView>
  </sheetViews>
  <sheetFormatPr baseColWidth="10" defaultRowHeight="15" x14ac:dyDescent="0.25"/>
  <cols>
    <col min="1" max="1" width="4.42578125" style="59" customWidth="1"/>
    <col min="2" max="2" width="21.28515625" style="3" customWidth="1"/>
    <col min="3" max="3" width="9.28515625" style="3" customWidth="1"/>
    <col min="4" max="4" width="8" style="3" customWidth="1"/>
    <col min="5" max="5" width="16.42578125" style="3" customWidth="1"/>
    <col min="6" max="10" width="10.28515625" style="1" customWidth="1"/>
    <col min="11" max="11" width="7.7109375" style="1" customWidth="1"/>
    <col min="12" max="12" width="3" style="1" hidden="1" customWidth="1"/>
    <col min="13" max="13" width="10.28515625" style="4" customWidth="1"/>
    <col min="14" max="23" width="7.28515625" style="2" customWidth="1"/>
    <col min="24" max="24" width="7.28515625" style="1" customWidth="1"/>
    <col min="25" max="25" width="4.140625" style="5" hidden="1" customWidth="1"/>
    <col min="26" max="26" width="7.28515625" style="4" customWidth="1"/>
    <col min="27" max="27" width="11.42578125" style="49"/>
  </cols>
  <sheetData>
    <row r="1" spans="1:27" hidden="1" x14ac:dyDescent="0.25"/>
    <row r="2" spans="1:27" ht="15.75" hidden="1" x14ac:dyDescent="0.25">
      <c r="D2" s="177" t="s">
        <v>53</v>
      </c>
      <c r="E2" s="177"/>
      <c r="F2" s="177"/>
      <c r="G2" s="177"/>
      <c r="H2" s="177"/>
      <c r="I2" s="177"/>
      <c r="J2" s="177"/>
      <c r="K2" s="177"/>
    </row>
    <row r="3" spans="1:27" hidden="1" x14ac:dyDescent="0.25"/>
    <row r="4" spans="1:27" hidden="1" x14ac:dyDescent="0.25">
      <c r="D4" s="64" t="s">
        <v>48</v>
      </c>
      <c r="E4" s="69"/>
    </row>
    <row r="5" spans="1:27" ht="18.75" hidden="1" customHeight="1" x14ac:dyDescent="0.25">
      <c r="D5" s="64" t="s">
        <v>49</v>
      </c>
      <c r="E5" s="69"/>
    </row>
    <row r="6" spans="1:27" ht="33.75" hidden="1" customHeight="1" thickBot="1" x14ac:dyDescent="0.3">
      <c r="D6" s="64" t="s">
        <v>50</v>
      </c>
      <c r="E6" s="69"/>
      <c r="Z6" s="26"/>
    </row>
    <row r="7" spans="1:27" ht="33.75" customHeight="1" x14ac:dyDescent="0.25">
      <c r="D7" s="177" t="s">
        <v>84</v>
      </c>
      <c r="E7" s="177"/>
      <c r="F7" s="74"/>
      <c r="G7" s="74"/>
      <c r="H7" s="170" t="s">
        <v>83</v>
      </c>
      <c r="I7" s="170"/>
      <c r="J7" s="170"/>
      <c r="K7" s="170"/>
      <c r="L7" s="170"/>
      <c r="M7" s="170"/>
      <c r="N7" s="129"/>
      <c r="O7" s="129"/>
      <c r="Z7" s="26"/>
    </row>
    <row r="8" spans="1:27" ht="33.75" customHeight="1" x14ac:dyDescent="0.25">
      <c r="D8" s="177"/>
      <c r="E8" s="177"/>
      <c r="F8" s="74"/>
      <c r="G8" s="74"/>
      <c r="H8" s="170"/>
      <c r="I8" s="170"/>
      <c r="J8" s="170"/>
      <c r="K8" s="170"/>
      <c r="L8" s="170"/>
      <c r="M8" s="170"/>
      <c r="N8" s="129"/>
      <c r="O8" s="129"/>
      <c r="Z8" s="26"/>
    </row>
    <row r="9" spans="1:27" ht="12.75" customHeight="1" thickBot="1" x14ac:dyDescent="0.3">
      <c r="D9" s="64"/>
      <c r="E9" s="69"/>
      <c r="H9" s="74"/>
      <c r="I9" s="74"/>
      <c r="J9" s="74"/>
      <c r="K9" s="74"/>
      <c r="L9" s="74"/>
      <c r="Z9" s="26"/>
    </row>
    <row r="10" spans="1:27" ht="15.75" customHeight="1" x14ac:dyDescent="0.25">
      <c r="F10" s="173" t="s">
        <v>1</v>
      </c>
      <c r="G10" s="173"/>
      <c r="H10" s="173"/>
      <c r="I10" s="173"/>
      <c r="J10" s="173"/>
      <c r="K10" s="173"/>
      <c r="L10" s="173"/>
      <c r="M10" s="174"/>
      <c r="N10" s="172" t="s">
        <v>2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4"/>
    </row>
    <row r="11" spans="1:27" s="6" customFormat="1" ht="45" customHeight="1" x14ac:dyDescent="0.25">
      <c r="A11" s="60"/>
      <c r="B11" s="65" t="s">
        <v>51</v>
      </c>
      <c r="C11" s="66" t="s">
        <v>52</v>
      </c>
      <c r="D11" s="66" t="s">
        <v>0</v>
      </c>
      <c r="E11" s="66" t="s">
        <v>19</v>
      </c>
      <c r="F11" s="20" t="s">
        <v>54</v>
      </c>
      <c r="G11" s="20" t="s">
        <v>15</v>
      </c>
      <c r="H11" s="8" t="s">
        <v>102</v>
      </c>
      <c r="I11" s="8" t="s">
        <v>17</v>
      </c>
      <c r="J11" s="8" t="s">
        <v>18</v>
      </c>
      <c r="K11" s="8" t="s">
        <v>45</v>
      </c>
      <c r="L11" s="8"/>
      <c r="M11" s="25" t="s">
        <v>46</v>
      </c>
      <c r="N11" s="7" t="s">
        <v>103</v>
      </c>
      <c r="O11" s="8" t="s">
        <v>21</v>
      </c>
      <c r="P11" s="8" t="s">
        <v>59</v>
      </c>
      <c r="Q11" s="130" t="s">
        <v>60</v>
      </c>
      <c r="R11" s="16" t="s">
        <v>22</v>
      </c>
      <c r="S11" s="8" t="s">
        <v>104</v>
      </c>
      <c r="T11" s="8" t="s">
        <v>88</v>
      </c>
      <c r="U11" s="35" t="s">
        <v>24</v>
      </c>
      <c r="V11" s="34" t="s">
        <v>87</v>
      </c>
      <c r="W11" s="22" t="s">
        <v>105</v>
      </c>
      <c r="X11" s="8" t="s">
        <v>45</v>
      </c>
      <c r="Y11" s="19"/>
      <c r="Z11" s="23" t="s">
        <v>46</v>
      </c>
      <c r="AA11" s="50"/>
    </row>
    <row r="12" spans="1:27" ht="22.5" customHeight="1" thickBot="1" x14ac:dyDescent="0.3">
      <c r="A12" s="178"/>
      <c r="B12" s="75"/>
      <c r="C12" s="70"/>
      <c r="D12" s="179" t="s">
        <v>61</v>
      </c>
      <c r="E12" s="180"/>
      <c r="F12" s="67">
        <v>4</v>
      </c>
      <c r="G12" s="67">
        <v>4</v>
      </c>
      <c r="H12" s="67">
        <v>4</v>
      </c>
      <c r="I12" s="67">
        <v>4</v>
      </c>
      <c r="J12" s="68">
        <v>4</v>
      </c>
      <c r="K12" s="21">
        <f t="shared" ref="K12:K20" si="0">SUM(F12:J12)</f>
        <v>20</v>
      </c>
      <c r="L12" s="29">
        <v>5</v>
      </c>
      <c r="M12" s="30">
        <f t="shared" ref="M12:M20" si="1">PRODUCT(K12,L12)</f>
        <v>100</v>
      </c>
      <c r="N12" s="55">
        <v>4</v>
      </c>
      <c r="O12" s="54">
        <v>4</v>
      </c>
      <c r="P12" s="95" t="s">
        <v>47</v>
      </c>
      <c r="Q12" s="56">
        <v>5</v>
      </c>
      <c r="R12" s="105">
        <v>4</v>
      </c>
      <c r="S12" s="55">
        <v>4</v>
      </c>
      <c r="T12" s="54">
        <v>4</v>
      </c>
      <c r="U12" s="95">
        <v>5</v>
      </c>
      <c r="V12" s="56">
        <v>5</v>
      </c>
      <c r="W12" s="29">
        <v>4</v>
      </c>
      <c r="X12" s="21">
        <f t="shared" ref="X12:X20" si="2">SUM(N12:W12)</f>
        <v>39</v>
      </c>
      <c r="Y12" s="31">
        <v>2.5640000000000001</v>
      </c>
      <c r="Z12" s="32">
        <f t="shared" ref="Z12:Z20" si="3">PRODUCT(X12,Y12)</f>
        <v>99.996000000000009</v>
      </c>
      <c r="AA12" s="49">
        <v>0.14266599999999999</v>
      </c>
    </row>
    <row r="13" spans="1:27" ht="22.5" customHeight="1" x14ac:dyDescent="0.25">
      <c r="A13" s="178"/>
      <c r="B13" s="124"/>
      <c r="C13" s="77"/>
      <c r="D13" s="78"/>
      <c r="E13" s="79"/>
      <c r="F13" s="67" t="s">
        <v>47</v>
      </c>
      <c r="G13" s="67" t="s">
        <v>47</v>
      </c>
      <c r="H13" s="67" t="s">
        <v>47</v>
      </c>
      <c r="I13" s="67" t="s">
        <v>47</v>
      </c>
      <c r="J13" s="68" t="s">
        <v>47</v>
      </c>
      <c r="K13" s="21">
        <f t="shared" si="0"/>
        <v>0</v>
      </c>
      <c r="L13" s="29">
        <v>5</v>
      </c>
      <c r="M13" s="30">
        <f t="shared" si="1"/>
        <v>0</v>
      </c>
      <c r="N13" s="55" t="s">
        <v>47</v>
      </c>
      <c r="O13" s="54" t="s">
        <v>47</v>
      </c>
      <c r="P13" s="95" t="s">
        <v>47</v>
      </c>
      <c r="Q13" s="56" t="s">
        <v>47</v>
      </c>
      <c r="R13" s="105" t="s">
        <v>47</v>
      </c>
      <c r="S13" s="55" t="s">
        <v>47</v>
      </c>
      <c r="T13" s="54" t="s">
        <v>47</v>
      </c>
      <c r="U13" s="95" t="s">
        <v>47</v>
      </c>
      <c r="V13" s="56" t="s">
        <v>47</v>
      </c>
      <c r="W13" s="29" t="s">
        <v>47</v>
      </c>
      <c r="X13" s="21">
        <f t="shared" si="2"/>
        <v>0</v>
      </c>
      <c r="Y13" s="31">
        <v>2.5640000000000001</v>
      </c>
      <c r="Z13" s="32">
        <f t="shared" si="3"/>
        <v>0</v>
      </c>
      <c r="AA13" s="49">
        <v>0.14266599999999999</v>
      </c>
    </row>
    <row r="14" spans="1:27" ht="22.5" customHeight="1" x14ac:dyDescent="0.25">
      <c r="A14" s="178"/>
      <c r="B14" s="125"/>
      <c r="C14" s="81"/>
      <c r="D14" s="82"/>
      <c r="E14" s="83"/>
      <c r="F14" s="67" t="s">
        <v>47</v>
      </c>
      <c r="G14" s="67" t="s">
        <v>47</v>
      </c>
      <c r="H14" s="67" t="s">
        <v>47</v>
      </c>
      <c r="I14" s="67" t="s">
        <v>47</v>
      </c>
      <c r="J14" s="68" t="s">
        <v>47</v>
      </c>
      <c r="K14" s="21">
        <f t="shared" si="0"/>
        <v>0</v>
      </c>
      <c r="L14" s="29">
        <v>5</v>
      </c>
      <c r="M14" s="30">
        <f t="shared" si="1"/>
        <v>0</v>
      </c>
      <c r="N14" s="55" t="s">
        <v>47</v>
      </c>
      <c r="O14" s="54" t="s">
        <v>47</v>
      </c>
      <c r="P14" s="95" t="s">
        <v>47</v>
      </c>
      <c r="Q14" s="56" t="s">
        <v>47</v>
      </c>
      <c r="R14" s="105" t="s">
        <v>47</v>
      </c>
      <c r="S14" s="55" t="s">
        <v>47</v>
      </c>
      <c r="T14" s="54" t="s">
        <v>47</v>
      </c>
      <c r="U14" s="95" t="s">
        <v>47</v>
      </c>
      <c r="V14" s="56" t="s">
        <v>47</v>
      </c>
      <c r="W14" s="29" t="s">
        <v>47</v>
      </c>
      <c r="X14" s="21">
        <f t="shared" si="2"/>
        <v>0</v>
      </c>
      <c r="Y14" s="31">
        <v>2.5640000000000001</v>
      </c>
      <c r="Z14" s="32">
        <f t="shared" si="3"/>
        <v>0</v>
      </c>
      <c r="AA14" s="49">
        <v>0.14266599999999999</v>
      </c>
    </row>
    <row r="15" spans="1:27" ht="22.5" customHeight="1" x14ac:dyDescent="0.25">
      <c r="A15" s="178"/>
      <c r="B15" s="125"/>
      <c r="C15" s="81"/>
      <c r="D15" s="82"/>
      <c r="E15" s="83"/>
      <c r="F15" s="67" t="s">
        <v>47</v>
      </c>
      <c r="G15" s="67" t="s">
        <v>47</v>
      </c>
      <c r="H15" s="67" t="s">
        <v>47</v>
      </c>
      <c r="I15" s="67" t="s">
        <v>47</v>
      </c>
      <c r="J15" s="68" t="s">
        <v>47</v>
      </c>
      <c r="K15" s="21">
        <f t="shared" si="0"/>
        <v>0</v>
      </c>
      <c r="L15" s="29">
        <v>5</v>
      </c>
      <c r="M15" s="30">
        <f t="shared" si="1"/>
        <v>0</v>
      </c>
      <c r="N15" s="55" t="s">
        <v>47</v>
      </c>
      <c r="O15" s="54" t="s">
        <v>47</v>
      </c>
      <c r="P15" s="95" t="s">
        <v>47</v>
      </c>
      <c r="Q15" s="56" t="s">
        <v>47</v>
      </c>
      <c r="R15" s="105" t="s">
        <v>47</v>
      </c>
      <c r="S15" s="55" t="s">
        <v>47</v>
      </c>
      <c r="T15" s="54" t="s">
        <v>47</v>
      </c>
      <c r="U15" s="95" t="s">
        <v>47</v>
      </c>
      <c r="V15" s="56" t="s">
        <v>47</v>
      </c>
      <c r="W15" s="29" t="s">
        <v>47</v>
      </c>
      <c r="X15" s="21">
        <f t="shared" si="2"/>
        <v>0</v>
      </c>
      <c r="Y15" s="31">
        <v>2.5640000000000001</v>
      </c>
      <c r="Z15" s="32">
        <f t="shared" si="3"/>
        <v>0</v>
      </c>
      <c r="AA15" s="49">
        <v>0.14266599999999999</v>
      </c>
    </row>
    <row r="16" spans="1:27" ht="22.5" customHeight="1" x14ac:dyDescent="0.25">
      <c r="A16" s="178"/>
      <c r="B16" s="125"/>
      <c r="C16" s="81"/>
      <c r="D16" s="82"/>
      <c r="E16" s="83"/>
      <c r="F16" s="67" t="s">
        <v>47</v>
      </c>
      <c r="G16" s="67" t="s">
        <v>47</v>
      </c>
      <c r="H16" s="67" t="s">
        <v>47</v>
      </c>
      <c r="I16" s="67" t="s">
        <v>47</v>
      </c>
      <c r="J16" s="68" t="s">
        <v>47</v>
      </c>
      <c r="K16" s="21">
        <f t="shared" si="0"/>
        <v>0</v>
      </c>
      <c r="L16" s="29">
        <v>5</v>
      </c>
      <c r="M16" s="30">
        <f t="shared" si="1"/>
        <v>0</v>
      </c>
      <c r="N16" s="55" t="s">
        <v>47</v>
      </c>
      <c r="O16" s="54" t="s">
        <v>47</v>
      </c>
      <c r="P16" s="95" t="s">
        <v>47</v>
      </c>
      <c r="Q16" s="56" t="s">
        <v>47</v>
      </c>
      <c r="R16" s="105" t="s">
        <v>47</v>
      </c>
      <c r="S16" s="55" t="s">
        <v>47</v>
      </c>
      <c r="T16" s="54" t="s">
        <v>47</v>
      </c>
      <c r="U16" s="95" t="s">
        <v>47</v>
      </c>
      <c r="V16" s="56" t="s">
        <v>47</v>
      </c>
      <c r="W16" s="29" t="s">
        <v>47</v>
      </c>
      <c r="X16" s="21">
        <f t="shared" si="2"/>
        <v>0</v>
      </c>
      <c r="Y16" s="31">
        <v>2.5640000000000001</v>
      </c>
      <c r="Z16" s="32">
        <f t="shared" si="3"/>
        <v>0</v>
      </c>
      <c r="AA16" s="49">
        <v>0.14266599999999999</v>
      </c>
    </row>
    <row r="17" spans="1:27" ht="22.5" customHeight="1" x14ac:dyDescent="0.25">
      <c r="A17" s="178"/>
      <c r="B17" s="125"/>
      <c r="C17" s="81"/>
      <c r="D17" s="82"/>
      <c r="E17" s="83"/>
      <c r="F17" s="67" t="s">
        <v>47</v>
      </c>
      <c r="G17" s="67" t="s">
        <v>47</v>
      </c>
      <c r="H17" s="67" t="s">
        <v>47</v>
      </c>
      <c r="I17" s="67" t="s">
        <v>47</v>
      </c>
      <c r="J17" s="68" t="s">
        <v>47</v>
      </c>
      <c r="K17" s="21">
        <f t="shared" si="0"/>
        <v>0</v>
      </c>
      <c r="L17" s="29">
        <v>5</v>
      </c>
      <c r="M17" s="30">
        <f t="shared" si="1"/>
        <v>0</v>
      </c>
      <c r="N17" s="55" t="s">
        <v>47</v>
      </c>
      <c r="O17" s="54" t="s">
        <v>47</v>
      </c>
      <c r="P17" s="95" t="s">
        <v>47</v>
      </c>
      <c r="Q17" s="56" t="s">
        <v>47</v>
      </c>
      <c r="R17" s="105" t="s">
        <v>47</v>
      </c>
      <c r="S17" s="55" t="s">
        <v>47</v>
      </c>
      <c r="T17" s="54" t="s">
        <v>47</v>
      </c>
      <c r="U17" s="95" t="s">
        <v>47</v>
      </c>
      <c r="V17" s="56" t="s">
        <v>47</v>
      </c>
      <c r="W17" s="29" t="s">
        <v>47</v>
      </c>
      <c r="X17" s="21">
        <f t="shared" si="2"/>
        <v>0</v>
      </c>
      <c r="Y17" s="31">
        <v>2.5640000000000001</v>
      </c>
      <c r="Z17" s="32">
        <f t="shared" si="3"/>
        <v>0</v>
      </c>
      <c r="AA17" s="49">
        <v>0.14266599999999999</v>
      </c>
    </row>
    <row r="18" spans="1:27" ht="22.5" customHeight="1" x14ac:dyDescent="0.25">
      <c r="B18" s="125"/>
      <c r="C18" s="81"/>
      <c r="D18" s="82"/>
      <c r="E18" s="83"/>
      <c r="F18" s="67" t="s">
        <v>47</v>
      </c>
      <c r="G18" s="67" t="s">
        <v>47</v>
      </c>
      <c r="H18" s="67" t="s">
        <v>47</v>
      </c>
      <c r="I18" s="67" t="s">
        <v>47</v>
      </c>
      <c r="J18" s="68" t="s">
        <v>47</v>
      </c>
      <c r="K18" s="21">
        <f t="shared" si="0"/>
        <v>0</v>
      </c>
      <c r="L18" s="29">
        <v>5</v>
      </c>
      <c r="M18" s="30">
        <f t="shared" si="1"/>
        <v>0</v>
      </c>
      <c r="N18" s="55" t="s">
        <v>47</v>
      </c>
      <c r="O18" s="54" t="s">
        <v>47</v>
      </c>
      <c r="P18" s="95" t="s">
        <v>47</v>
      </c>
      <c r="Q18" s="56" t="s">
        <v>47</v>
      </c>
      <c r="R18" s="105" t="s">
        <v>47</v>
      </c>
      <c r="S18" s="55" t="s">
        <v>47</v>
      </c>
      <c r="T18" s="54" t="s">
        <v>47</v>
      </c>
      <c r="U18" s="95" t="s">
        <v>47</v>
      </c>
      <c r="V18" s="56" t="s">
        <v>47</v>
      </c>
      <c r="W18" s="29" t="s">
        <v>47</v>
      </c>
      <c r="X18" s="21">
        <f t="shared" si="2"/>
        <v>0</v>
      </c>
      <c r="Y18" s="31">
        <v>2.5640000000000001</v>
      </c>
      <c r="Z18" s="32">
        <f t="shared" si="3"/>
        <v>0</v>
      </c>
      <c r="AA18" s="49">
        <v>0.14266599999999999</v>
      </c>
    </row>
    <row r="19" spans="1:27" ht="22.5" customHeight="1" x14ac:dyDescent="0.25">
      <c r="B19" s="126"/>
      <c r="C19" s="110"/>
      <c r="D19" s="111"/>
      <c r="E19" s="112"/>
      <c r="F19" s="67" t="s">
        <v>47</v>
      </c>
      <c r="G19" s="67" t="s">
        <v>47</v>
      </c>
      <c r="H19" s="67" t="s">
        <v>47</v>
      </c>
      <c r="I19" s="67" t="s">
        <v>47</v>
      </c>
      <c r="J19" s="68" t="s">
        <v>47</v>
      </c>
      <c r="K19" s="21" t="s">
        <v>47</v>
      </c>
      <c r="L19" s="29"/>
      <c r="M19" s="30" t="s">
        <v>47</v>
      </c>
      <c r="N19" s="55" t="s">
        <v>47</v>
      </c>
      <c r="O19" s="54" t="s">
        <v>47</v>
      </c>
      <c r="P19" s="113" t="s">
        <v>47</v>
      </c>
      <c r="Q19" s="114" t="s">
        <v>47</v>
      </c>
      <c r="R19" s="105" t="s">
        <v>47</v>
      </c>
      <c r="S19" s="55" t="s">
        <v>47</v>
      </c>
      <c r="T19" s="54" t="s">
        <v>47</v>
      </c>
      <c r="U19" s="113" t="s">
        <v>47</v>
      </c>
      <c r="V19" s="114" t="s">
        <v>47</v>
      </c>
      <c r="W19" s="29" t="s">
        <v>47</v>
      </c>
      <c r="X19" s="21" t="s">
        <v>47</v>
      </c>
      <c r="Y19" s="31"/>
      <c r="Z19" s="32"/>
    </row>
    <row r="20" spans="1:27" ht="22.5" customHeight="1" thickBot="1" x14ac:dyDescent="0.3">
      <c r="B20" s="127"/>
      <c r="C20" s="85"/>
      <c r="D20" s="86"/>
      <c r="E20" s="87"/>
      <c r="F20" s="67" t="s">
        <v>47</v>
      </c>
      <c r="G20" s="67" t="s">
        <v>47</v>
      </c>
      <c r="H20" s="67" t="s">
        <v>47</v>
      </c>
      <c r="I20" s="67" t="s">
        <v>47</v>
      </c>
      <c r="J20" s="68" t="s">
        <v>47</v>
      </c>
      <c r="K20" s="21">
        <f t="shared" si="0"/>
        <v>0</v>
      </c>
      <c r="L20" s="29">
        <v>5</v>
      </c>
      <c r="M20" s="30">
        <f t="shared" si="1"/>
        <v>0</v>
      </c>
      <c r="N20" s="55" t="s">
        <v>47</v>
      </c>
      <c r="O20" s="54" t="s">
        <v>47</v>
      </c>
      <c r="P20" s="96" t="s">
        <v>47</v>
      </c>
      <c r="Q20" s="94" t="s">
        <v>47</v>
      </c>
      <c r="R20" s="105" t="s">
        <v>47</v>
      </c>
      <c r="S20" s="55" t="s">
        <v>47</v>
      </c>
      <c r="T20" s="54" t="s">
        <v>47</v>
      </c>
      <c r="U20" s="96" t="s">
        <v>47</v>
      </c>
      <c r="V20" s="94" t="s">
        <v>47</v>
      </c>
      <c r="W20" s="29" t="s">
        <v>47</v>
      </c>
      <c r="X20" s="21">
        <f t="shared" si="2"/>
        <v>0</v>
      </c>
      <c r="Y20" s="31">
        <v>2.5640000000000001</v>
      </c>
      <c r="Z20" s="32">
        <f t="shared" si="3"/>
        <v>0</v>
      </c>
      <c r="AA20" s="49">
        <v>0.14266599999999999</v>
      </c>
    </row>
  </sheetData>
  <mergeCells count="7">
    <mergeCell ref="A12:A17"/>
    <mergeCell ref="D2:K2"/>
    <mergeCell ref="F10:M10"/>
    <mergeCell ref="N10:Z10"/>
    <mergeCell ref="D12:E12"/>
    <mergeCell ref="H7:M8"/>
    <mergeCell ref="D7:E8"/>
  </mergeCells>
  <conditionalFormatting sqref="F12:J12">
    <cfRule type="cellIs" dxfId="142" priority="96" operator="equal">
      <formula>2</formula>
    </cfRule>
    <cfRule type="cellIs" dxfId="141" priority="97" operator="equal">
      <formula>1</formula>
    </cfRule>
    <cfRule type="cellIs" dxfId="140" priority="98" operator="equal">
      <formula>4</formula>
    </cfRule>
    <cfRule type="cellIs" dxfId="139" priority="99" operator="equal">
      <formula>0</formula>
    </cfRule>
  </conditionalFormatting>
  <conditionalFormatting sqref="Z12 M12">
    <cfRule type="cellIs" dxfId="138" priority="93" operator="lessThan">
      <formula>10</formula>
    </cfRule>
    <cfRule type="cellIs" dxfId="137" priority="94" operator="greaterThan">
      <formula>69</formula>
    </cfRule>
  </conditionalFormatting>
  <conditionalFormatting sqref="F13:J13">
    <cfRule type="cellIs" dxfId="136" priority="89" operator="equal">
      <formula>2</formula>
    </cfRule>
    <cfRule type="cellIs" dxfId="135" priority="90" operator="equal">
      <formula>1</formula>
    </cfRule>
    <cfRule type="cellIs" dxfId="134" priority="91" operator="equal">
      <formula>4</formula>
    </cfRule>
    <cfRule type="cellIs" dxfId="133" priority="92" operator="equal">
      <formula>0</formula>
    </cfRule>
  </conditionalFormatting>
  <conditionalFormatting sqref="Z13 M13">
    <cfRule type="cellIs" dxfId="132" priority="86" operator="lessThan">
      <formula>10</formula>
    </cfRule>
    <cfRule type="cellIs" dxfId="131" priority="87" operator="greaterThan">
      <formula>69</formula>
    </cfRule>
  </conditionalFormatting>
  <conditionalFormatting sqref="W13 N13:T13">
    <cfRule type="cellIs" dxfId="130" priority="82" operator="equal">
      <formula>2</formula>
    </cfRule>
    <cfRule type="cellIs" dxfId="129" priority="83" operator="equal">
      <formula>1</formula>
    </cfRule>
    <cfRule type="cellIs" dxfId="128" priority="84" operator="equal">
      <formula>4</formula>
    </cfRule>
    <cfRule type="cellIs" dxfId="127" priority="85" operator="equal">
      <formula>0</formula>
    </cfRule>
  </conditionalFormatting>
  <conditionalFormatting sqref="U13:V13">
    <cfRule type="cellIs" dxfId="126" priority="79" operator="equal">
      <formula>4</formula>
    </cfRule>
    <cfRule type="cellIs" dxfId="125" priority="80" operator="equal">
      <formula>5</formula>
    </cfRule>
    <cfRule type="cellIs" dxfId="124" priority="81" operator="equal">
      <formula>2</formula>
    </cfRule>
  </conditionalFormatting>
  <conditionalFormatting sqref="W12 N12:T12">
    <cfRule type="cellIs" dxfId="123" priority="75" operator="equal">
      <formula>2</formula>
    </cfRule>
    <cfRule type="cellIs" dxfId="122" priority="76" operator="equal">
      <formula>1</formula>
    </cfRule>
    <cfRule type="cellIs" dxfId="121" priority="77" operator="equal">
      <formula>4</formula>
    </cfRule>
    <cfRule type="cellIs" dxfId="120" priority="78" operator="equal">
      <formula>0</formula>
    </cfRule>
  </conditionalFormatting>
  <conditionalFormatting sqref="U12:V12">
    <cfRule type="cellIs" dxfId="119" priority="72" operator="equal">
      <formula>4</formula>
    </cfRule>
    <cfRule type="cellIs" dxfId="118" priority="73" operator="equal">
      <formula>5</formula>
    </cfRule>
    <cfRule type="cellIs" dxfId="117" priority="74" operator="equal">
      <formula>2</formula>
    </cfRule>
  </conditionalFormatting>
  <conditionalFormatting sqref="F14:J20">
    <cfRule type="cellIs" dxfId="116" priority="30" operator="equal">
      <formula>2</formula>
    </cfRule>
    <cfRule type="cellIs" dxfId="115" priority="31" operator="equal">
      <formula>1</formula>
    </cfRule>
    <cfRule type="cellIs" dxfId="114" priority="32" operator="equal">
      <formula>4</formula>
    </cfRule>
    <cfRule type="cellIs" dxfId="113" priority="33" operator="equal">
      <formula>0</formula>
    </cfRule>
  </conditionalFormatting>
  <conditionalFormatting sqref="Z14:Z20 M14:M20">
    <cfRule type="cellIs" dxfId="112" priority="27" operator="lessThan">
      <formula>10</formula>
    </cfRule>
    <cfRule type="cellIs" dxfId="111" priority="28" operator="greaterThan">
      <formula>69</formula>
    </cfRule>
  </conditionalFormatting>
  <conditionalFormatting sqref="W14:W20 N14:T20">
    <cfRule type="cellIs" dxfId="110" priority="23" operator="equal">
      <formula>2</formula>
    </cfRule>
    <cfRule type="cellIs" dxfId="109" priority="24" operator="equal">
      <formula>1</formula>
    </cfRule>
    <cfRule type="cellIs" dxfId="108" priority="25" operator="equal">
      <formula>4</formula>
    </cfRule>
    <cfRule type="cellIs" dxfId="107" priority="26" operator="equal">
      <formula>0</formula>
    </cfRule>
  </conditionalFormatting>
  <conditionalFormatting sqref="U14:V20">
    <cfRule type="cellIs" dxfId="106" priority="20" operator="equal">
      <formula>4</formula>
    </cfRule>
    <cfRule type="cellIs" dxfId="105" priority="21" operator="equal">
      <formula>5</formula>
    </cfRule>
    <cfRule type="cellIs" dxfId="104" priority="22" operator="equal">
      <formula>2</formula>
    </cfRule>
  </conditionalFormatting>
  <conditionalFormatting sqref="Q11">
    <cfRule type="cellIs" dxfId="103" priority="1" operator="equal">
      <formula>5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C20"/>
  <sheetViews>
    <sheetView zoomScale="80" zoomScaleNormal="80" zoomScaleSheetLayoutView="80" workbookViewId="0">
      <pane xSplit="5" ySplit="11" topLeftCell="F12" activePane="bottomRight" state="frozen"/>
      <selection pane="topRight" activeCell="F1" sqref="F1"/>
      <selection pane="bottomLeft" activeCell="A3" sqref="A3"/>
      <selection pane="bottomRight" activeCell="P11" sqref="P11:Y11"/>
    </sheetView>
  </sheetViews>
  <sheetFormatPr baseColWidth="10" defaultRowHeight="15" x14ac:dyDescent="0.25"/>
  <cols>
    <col min="1" max="1" width="4.42578125" style="59" customWidth="1"/>
    <col min="2" max="2" width="19.140625" style="3" customWidth="1"/>
    <col min="3" max="3" width="8.85546875" style="3" customWidth="1"/>
    <col min="4" max="4" width="7.28515625" style="3" customWidth="1"/>
    <col min="5" max="5" width="16.42578125" style="3" customWidth="1"/>
    <col min="6" max="8" width="7.28515625" style="1" customWidth="1"/>
    <col min="9" max="12" width="7.28515625" style="2" customWidth="1"/>
    <col min="13" max="13" width="4.28515625" style="2" hidden="1" customWidth="1"/>
    <col min="14" max="14" width="9.85546875" style="5" customWidth="1"/>
    <col min="15" max="15" width="6.5703125" style="5" hidden="1" customWidth="1"/>
    <col min="16" max="25" width="7.28515625" customWidth="1"/>
    <col min="26" max="26" width="7.28515625" style="58" customWidth="1"/>
    <col min="27" max="27" width="4.85546875" style="5" hidden="1" customWidth="1"/>
    <col min="28" max="28" width="9.85546875" style="5" customWidth="1"/>
    <col min="29" max="29" width="5.42578125" style="5" hidden="1" customWidth="1"/>
  </cols>
  <sheetData>
    <row r="1" spans="1:29" hidden="1" x14ac:dyDescent="0.25"/>
    <row r="2" spans="1:29" ht="15.75" hidden="1" x14ac:dyDescent="0.25">
      <c r="D2" s="177" t="s">
        <v>53</v>
      </c>
      <c r="E2" s="177"/>
    </row>
    <row r="3" spans="1:29" hidden="1" x14ac:dyDescent="0.25"/>
    <row r="4" spans="1:29" hidden="1" x14ac:dyDescent="0.25">
      <c r="D4" s="64" t="s">
        <v>48</v>
      </c>
      <c r="E4" s="69"/>
    </row>
    <row r="5" spans="1:29" ht="18.75" hidden="1" customHeight="1" x14ac:dyDescent="0.25">
      <c r="D5" s="64" t="s">
        <v>49</v>
      </c>
      <c r="E5" s="69"/>
    </row>
    <row r="6" spans="1:29" ht="33.75" hidden="1" customHeight="1" thickBot="1" x14ac:dyDescent="0.3">
      <c r="D6" s="64" t="s">
        <v>50</v>
      </c>
      <c r="E6" s="69"/>
    </row>
    <row r="7" spans="1:29" ht="33.75" customHeight="1" x14ac:dyDescent="0.25">
      <c r="D7" s="177" t="s">
        <v>84</v>
      </c>
      <c r="E7" s="177"/>
      <c r="F7" s="74"/>
      <c r="G7" s="74"/>
      <c r="H7" s="170" t="s">
        <v>83</v>
      </c>
      <c r="I7" s="170"/>
      <c r="J7" s="170"/>
      <c r="K7" s="170"/>
      <c r="L7" s="170"/>
      <c r="M7" s="170"/>
      <c r="N7" s="170"/>
    </row>
    <row r="8" spans="1:29" ht="33.75" customHeight="1" x14ac:dyDescent="0.25">
      <c r="D8" s="177"/>
      <c r="E8" s="177"/>
      <c r="F8" s="74"/>
      <c r="G8" s="74"/>
      <c r="H8" s="170"/>
      <c r="I8" s="170"/>
      <c r="J8" s="170"/>
      <c r="K8" s="170"/>
      <c r="L8" s="170"/>
      <c r="M8" s="170"/>
      <c r="N8" s="170"/>
    </row>
    <row r="9" spans="1:29" ht="12.75" customHeight="1" thickBot="1" x14ac:dyDescent="0.3">
      <c r="D9" s="64"/>
      <c r="E9" s="69"/>
    </row>
    <row r="10" spans="1:29" ht="15.75" customHeight="1" x14ac:dyDescent="0.25">
      <c r="F10" s="175" t="s">
        <v>5</v>
      </c>
      <c r="G10" s="165"/>
      <c r="H10" s="165"/>
      <c r="I10" s="165"/>
      <c r="J10" s="165"/>
      <c r="K10" s="165"/>
      <c r="L10" s="165"/>
      <c r="M10" s="165"/>
      <c r="N10" s="184" t="s">
        <v>80</v>
      </c>
      <c r="O10" s="46"/>
      <c r="P10" s="173" t="s">
        <v>11</v>
      </c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82" t="s">
        <v>81</v>
      </c>
      <c r="AC10" s="46"/>
    </row>
    <row r="11" spans="1:29" s="6" customFormat="1" ht="45" customHeight="1" thickBot="1" x14ac:dyDescent="0.3">
      <c r="A11" s="60"/>
      <c r="B11" s="65" t="s">
        <v>51</v>
      </c>
      <c r="C11" s="66" t="s">
        <v>52</v>
      </c>
      <c r="D11" s="66" t="s">
        <v>0</v>
      </c>
      <c r="E11" s="66" t="s">
        <v>19</v>
      </c>
      <c r="F11" s="131" t="s">
        <v>99</v>
      </c>
      <c r="G11" s="12" t="s">
        <v>7</v>
      </c>
      <c r="H11" s="12" t="s">
        <v>100</v>
      </c>
      <c r="I11" s="20" t="s">
        <v>89</v>
      </c>
      <c r="J11" s="106" t="s">
        <v>90</v>
      </c>
      <c r="K11" s="36" t="s">
        <v>91</v>
      </c>
      <c r="L11" s="8" t="s">
        <v>45</v>
      </c>
      <c r="M11" s="8"/>
      <c r="N11" s="185"/>
      <c r="O11" s="47"/>
      <c r="P11" s="15" t="s">
        <v>27</v>
      </c>
      <c r="Q11" s="15" t="s">
        <v>28</v>
      </c>
      <c r="R11" s="8" t="s">
        <v>92</v>
      </c>
      <c r="S11" s="37" t="s">
        <v>98</v>
      </c>
      <c r="T11" s="18" t="s">
        <v>30</v>
      </c>
      <c r="U11" s="9" t="s">
        <v>31</v>
      </c>
      <c r="V11" s="8" t="s">
        <v>93</v>
      </c>
      <c r="W11" s="37" t="s">
        <v>97</v>
      </c>
      <c r="X11" s="18" t="s">
        <v>32</v>
      </c>
      <c r="Y11" s="38" t="s">
        <v>7</v>
      </c>
      <c r="Z11" s="8" t="s">
        <v>45</v>
      </c>
      <c r="AA11" s="19"/>
      <c r="AB11" s="183"/>
      <c r="AC11" s="47"/>
    </row>
    <row r="12" spans="1:29" ht="22.5" customHeight="1" thickBot="1" x14ac:dyDescent="0.3">
      <c r="A12" s="178"/>
      <c r="B12" s="75"/>
      <c r="C12" s="70"/>
      <c r="D12" s="179" t="s">
        <v>61</v>
      </c>
      <c r="E12" s="180"/>
      <c r="F12" s="52">
        <v>4</v>
      </c>
      <c r="G12" s="53">
        <v>4</v>
      </c>
      <c r="H12" s="53">
        <v>4</v>
      </c>
      <c r="I12" s="54">
        <v>4</v>
      </c>
      <c r="J12" s="90" t="s">
        <v>47</v>
      </c>
      <c r="K12" s="91">
        <v>5</v>
      </c>
      <c r="L12" s="89">
        <f t="shared" ref="L12:L20" si="0">SUM(F12:K12)</f>
        <v>21</v>
      </c>
      <c r="M12" s="14">
        <v>4.76</v>
      </c>
      <c r="N12" s="97">
        <v>15</v>
      </c>
      <c r="O12" s="88">
        <v>6.6660000000000004</v>
      </c>
      <c r="P12" s="52">
        <v>4</v>
      </c>
      <c r="Q12" s="55">
        <v>4</v>
      </c>
      <c r="R12" s="54">
        <v>4</v>
      </c>
      <c r="S12" s="95" t="s">
        <v>47</v>
      </c>
      <c r="T12" s="56">
        <v>5</v>
      </c>
      <c r="U12" s="55">
        <v>5</v>
      </c>
      <c r="V12" s="54">
        <v>4</v>
      </c>
      <c r="W12" s="95" t="s">
        <v>47</v>
      </c>
      <c r="X12" s="56">
        <v>5</v>
      </c>
      <c r="Y12" s="29">
        <v>4</v>
      </c>
      <c r="Z12" s="57">
        <f t="shared" ref="Z12:Z20" si="1">SUM(P12:Y12)</f>
        <v>35</v>
      </c>
      <c r="AA12" s="33">
        <v>2.85</v>
      </c>
      <c r="AB12" s="98">
        <v>20</v>
      </c>
      <c r="AC12" s="88">
        <v>5</v>
      </c>
    </row>
    <row r="13" spans="1:29" ht="22.5" customHeight="1" x14ac:dyDescent="0.25">
      <c r="A13" s="178"/>
      <c r="B13" s="124"/>
      <c r="C13" s="77"/>
      <c r="D13" s="78"/>
      <c r="E13" s="79"/>
      <c r="F13" s="52" t="s">
        <v>47</v>
      </c>
      <c r="G13" s="53" t="s">
        <v>47</v>
      </c>
      <c r="H13" s="53" t="s">
        <v>47</v>
      </c>
      <c r="I13" s="54" t="s">
        <v>47</v>
      </c>
      <c r="J13" s="92" t="s">
        <v>47</v>
      </c>
      <c r="K13" s="56" t="s">
        <v>47</v>
      </c>
      <c r="L13" s="89">
        <f t="shared" si="0"/>
        <v>0</v>
      </c>
      <c r="M13" s="14">
        <v>4.76</v>
      </c>
      <c r="N13" s="98"/>
      <c r="O13" s="88">
        <v>6.6660000000000004</v>
      </c>
      <c r="P13" s="52" t="s">
        <v>47</v>
      </c>
      <c r="Q13" s="55" t="s">
        <v>47</v>
      </c>
      <c r="R13" s="54" t="s">
        <v>47</v>
      </c>
      <c r="S13" s="95" t="s">
        <v>47</v>
      </c>
      <c r="T13" s="56" t="s">
        <v>47</v>
      </c>
      <c r="U13" s="55" t="s">
        <v>47</v>
      </c>
      <c r="V13" s="54" t="s">
        <v>47</v>
      </c>
      <c r="W13" s="95" t="s">
        <v>47</v>
      </c>
      <c r="X13" s="56" t="s">
        <v>47</v>
      </c>
      <c r="Y13" s="29" t="s">
        <v>47</v>
      </c>
      <c r="Z13" s="57">
        <f t="shared" si="1"/>
        <v>0</v>
      </c>
      <c r="AA13" s="33">
        <v>2.85</v>
      </c>
      <c r="AB13" s="98"/>
      <c r="AC13" s="88">
        <v>5</v>
      </c>
    </row>
    <row r="14" spans="1:29" ht="22.5" customHeight="1" x14ac:dyDescent="0.25">
      <c r="A14" s="178"/>
      <c r="B14" s="125"/>
      <c r="C14" s="81"/>
      <c r="D14" s="82"/>
      <c r="E14" s="83"/>
      <c r="F14" s="52" t="s">
        <v>47</v>
      </c>
      <c r="G14" s="53" t="s">
        <v>47</v>
      </c>
      <c r="H14" s="53" t="s">
        <v>47</v>
      </c>
      <c r="I14" s="54" t="s">
        <v>47</v>
      </c>
      <c r="J14" s="92" t="s">
        <v>47</v>
      </c>
      <c r="K14" s="56" t="s">
        <v>47</v>
      </c>
      <c r="L14" s="89">
        <f t="shared" si="0"/>
        <v>0</v>
      </c>
      <c r="M14" s="14">
        <v>4.76</v>
      </c>
      <c r="N14" s="98"/>
      <c r="O14" s="88">
        <v>6.6660000000000004</v>
      </c>
      <c r="P14" s="52" t="s">
        <v>47</v>
      </c>
      <c r="Q14" s="55" t="s">
        <v>47</v>
      </c>
      <c r="R14" s="54" t="s">
        <v>47</v>
      </c>
      <c r="S14" s="95" t="s">
        <v>47</v>
      </c>
      <c r="T14" s="56" t="s">
        <v>47</v>
      </c>
      <c r="U14" s="55" t="s">
        <v>47</v>
      </c>
      <c r="V14" s="54" t="s">
        <v>47</v>
      </c>
      <c r="W14" s="95" t="s">
        <v>47</v>
      </c>
      <c r="X14" s="56" t="s">
        <v>47</v>
      </c>
      <c r="Y14" s="29" t="s">
        <v>47</v>
      </c>
      <c r="Z14" s="57">
        <f t="shared" si="1"/>
        <v>0</v>
      </c>
      <c r="AA14" s="33">
        <v>2.85</v>
      </c>
      <c r="AB14" s="98"/>
      <c r="AC14" s="88">
        <v>5</v>
      </c>
    </row>
    <row r="15" spans="1:29" ht="22.5" customHeight="1" x14ac:dyDescent="0.25">
      <c r="A15" s="178"/>
      <c r="B15" s="125"/>
      <c r="C15" s="81"/>
      <c r="D15" s="82"/>
      <c r="E15" s="83"/>
      <c r="F15" s="52" t="s">
        <v>47</v>
      </c>
      <c r="G15" s="53" t="s">
        <v>47</v>
      </c>
      <c r="H15" s="53" t="s">
        <v>47</v>
      </c>
      <c r="I15" s="54" t="s">
        <v>47</v>
      </c>
      <c r="J15" s="92" t="s">
        <v>47</v>
      </c>
      <c r="K15" s="56" t="s">
        <v>47</v>
      </c>
      <c r="L15" s="89">
        <f t="shared" si="0"/>
        <v>0</v>
      </c>
      <c r="M15" s="14">
        <v>4.76</v>
      </c>
      <c r="N15" s="98"/>
      <c r="O15" s="88">
        <v>6.6660000000000004</v>
      </c>
      <c r="P15" s="52" t="s">
        <v>47</v>
      </c>
      <c r="Q15" s="55" t="s">
        <v>47</v>
      </c>
      <c r="R15" s="54" t="s">
        <v>47</v>
      </c>
      <c r="S15" s="95" t="s">
        <v>47</v>
      </c>
      <c r="T15" s="56" t="s">
        <v>47</v>
      </c>
      <c r="U15" s="55" t="s">
        <v>47</v>
      </c>
      <c r="V15" s="54" t="s">
        <v>47</v>
      </c>
      <c r="W15" s="95" t="s">
        <v>47</v>
      </c>
      <c r="X15" s="56" t="s">
        <v>47</v>
      </c>
      <c r="Y15" s="29" t="s">
        <v>47</v>
      </c>
      <c r="Z15" s="57">
        <f t="shared" si="1"/>
        <v>0</v>
      </c>
      <c r="AA15" s="33">
        <v>2.85</v>
      </c>
      <c r="AB15" s="98"/>
      <c r="AC15" s="88">
        <v>5</v>
      </c>
    </row>
    <row r="16" spans="1:29" ht="22.5" customHeight="1" x14ac:dyDescent="0.25">
      <c r="A16" s="178"/>
      <c r="B16" s="125"/>
      <c r="C16" s="81"/>
      <c r="D16" s="82"/>
      <c r="E16" s="83"/>
      <c r="F16" s="52" t="s">
        <v>47</v>
      </c>
      <c r="G16" s="53" t="s">
        <v>47</v>
      </c>
      <c r="H16" s="53" t="s">
        <v>47</v>
      </c>
      <c r="I16" s="54" t="s">
        <v>47</v>
      </c>
      <c r="J16" s="92" t="s">
        <v>47</v>
      </c>
      <c r="K16" s="56" t="s">
        <v>47</v>
      </c>
      <c r="L16" s="89">
        <f t="shared" si="0"/>
        <v>0</v>
      </c>
      <c r="M16" s="14">
        <v>4.76</v>
      </c>
      <c r="N16" s="98"/>
      <c r="O16" s="88">
        <v>6.6660000000000004</v>
      </c>
      <c r="P16" s="52" t="s">
        <v>47</v>
      </c>
      <c r="Q16" s="55" t="s">
        <v>47</v>
      </c>
      <c r="R16" s="54" t="s">
        <v>47</v>
      </c>
      <c r="S16" s="95" t="s">
        <v>47</v>
      </c>
      <c r="T16" s="56" t="s">
        <v>47</v>
      </c>
      <c r="U16" s="55" t="s">
        <v>47</v>
      </c>
      <c r="V16" s="54" t="s">
        <v>47</v>
      </c>
      <c r="W16" s="95" t="s">
        <v>47</v>
      </c>
      <c r="X16" s="56" t="s">
        <v>47</v>
      </c>
      <c r="Y16" s="29" t="s">
        <v>47</v>
      </c>
      <c r="Z16" s="57">
        <f t="shared" si="1"/>
        <v>0</v>
      </c>
      <c r="AA16" s="33">
        <v>2.85</v>
      </c>
      <c r="AB16" s="98"/>
      <c r="AC16" s="88">
        <v>5</v>
      </c>
    </row>
    <row r="17" spans="1:29" ht="22.5" customHeight="1" x14ac:dyDescent="0.25">
      <c r="A17" s="178"/>
      <c r="B17" s="125"/>
      <c r="C17" s="81"/>
      <c r="D17" s="82"/>
      <c r="E17" s="83"/>
      <c r="F17" s="52" t="s">
        <v>47</v>
      </c>
      <c r="G17" s="53" t="s">
        <v>47</v>
      </c>
      <c r="H17" s="53" t="s">
        <v>47</v>
      </c>
      <c r="I17" s="54" t="s">
        <v>47</v>
      </c>
      <c r="J17" s="92" t="s">
        <v>47</v>
      </c>
      <c r="K17" s="56" t="s">
        <v>47</v>
      </c>
      <c r="L17" s="89">
        <f t="shared" si="0"/>
        <v>0</v>
      </c>
      <c r="M17" s="14">
        <v>4.76</v>
      </c>
      <c r="N17" s="98"/>
      <c r="O17" s="88">
        <v>6.6660000000000004</v>
      </c>
      <c r="P17" s="52" t="s">
        <v>47</v>
      </c>
      <c r="Q17" s="55" t="s">
        <v>47</v>
      </c>
      <c r="R17" s="54" t="s">
        <v>47</v>
      </c>
      <c r="S17" s="95" t="s">
        <v>47</v>
      </c>
      <c r="T17" s="56" t="s">
        <v>47</v>
      </c>
      <c r="U17" s="55" t="s">
        <v>47</v>
      </c>
      <c r="V17" s="54" t="s">
        <v>47</v>
      </c>
      <c r="W17" s="95" t="s">
        <v>47</v>
      </c>
      <c r="X17" s="56" t="s">
        <v>47</v>
      </c>
      <c r="Y17" s="29" t="s">
        <v>47</v>
      </c>
      <c r="Z17" s="57">
        <f t="shared" si="1"/>
        <v>0</v>
      </c>
      <c r="AA17" s="33">
        <v>2.85</v>
      </c>
      <c r="AB17" s="98"/>
      <c r="AC17" s="88">
        <v>5</v>
      </c>
    </row>
    <row r="18" spans="1:29" ht="22.5" customHeight="1" x14ac:dyDescent="0.25">
      <c r="B18" s="125"/>
      <c r="C18" s="81"/>
      <c r="D18" s="82"/>
      <c r="E18" s="83"/>
      <c r="F18" s="52" t="s">
        <v>47</v>
      </c>
      <c r="G18" s="53" t="s">
        <v>47</v>
      </c>
      <c r="H18" s="53" t="s">
        <v>47</v>
      </c>
      <c r="I18" s="54" t="s">
        <v>47</v>
      </c>
      <c r="J18" s="92" t="s">
        <v>47</v>
      </c>
      <c r="K18" s="56" t="s">
        <v>47</v>
      </c>
      <c r="L18" s="89">
        <f t="shared" si="0"/>
        <v>0</v>
      </c>
      <c r="M18" s="14">
        <v>4.76</v>
      </c>
      <c r="N18" s="98"/>
      <c r="O18" s="88">
        <v>6.6660000000000004</v>
      </c>
      <c r="P18" s="52" t="s">
        <v>47</v>
      </c>
      <c r="Q18" s="55" t="s">
        <v>47</v>
      </c>
      <c r="R18" s="54" t="s">
        <v>47</v>
      </c>
      <c r="S18" s="95" t="s">
        <v>47</v>
      </c>
      <c r="T18" s="56" t="s">
        <v>47</v>
      </c>
      <c r="U18" s="55" t="s">
        <v>47</v>
      </c>
      <c r="V18" s="54" t="s">
        <v>47</v>
      </c>
      <c r="W18" s="95" t="s">
        <v>47</v>
      </c>
      <c r="X18" s="56" t="s">
        <v>47</v>
      </c>
      <c r="Y18" s="29" t="s">
        <v>47</v>
      </c>
      <c r="Z18" s="57">
        <f t="shared" si="1"/>
        <v>0</v>
      </c>
      <c r="AA18" s="33">
        <v>2.85</v>
      </c>
      <c r="AB18" s="98"/>
      <c r="AC18" s="88">
        <v>5</v>
      </c>
    </row>
    <row r="19" spans="1:29" ht="22.5" customHeight="1" x14ac:dyDescent="0.25">
      <c r="B19" s="126"/>
      <c r="C19" s="110"/>
      <c r="D19" s="111"/>
      <c r="E19" s="112"/>
      <c r="F19" s="52" t="s">
        <v>47</v>
      </c>
      <c r="G19" s="53" t="s">
        <v>47</v>
      </c>
      <c r="H19" s="53" t="s">
        <v>47</v>
      </c>
      <c r="I19" s="54" t="s">
        <v>47</v>
      </c>
      <c r="J19" s="115" t="s">
        <v>47</v>
      </c>
      <c r="K19" s="114" t="s">
        <v>47</v>
      </c>
      <c r="L19" s="89" t="s">
        <v>47</v>
      </c>
      <c r="M19" s="14"/>
      <c r="N19" s="116" t="s">
        <v>47</v>
      </c>
      <c r="O19" s="88"/>
      <c r="P19" s="52" t="s">
        <v>47</v>
      </c>
      <c r="Q19" s="55" t="s">
        <v>47</v>
      </c>
      <c r="R19" s="54" t="s">
        <v>47</v>
      </c>
      <c r="S19" s="113" t="s">
        <v>47</v>
      </c>
      <c r="T19" s="114" t="s">
        <v>47</v>
      </c>
      <c r="U19" s="55" t="s">
        <v>47</v>
      </c>
      <c r="V19" s="54" t="s">
        <v>47</v>
      </c>
      <c r="W19" s="113" t="s">
        <v>47</v>
      </c>
      <c r="X19" s="114" t="s">
        <v>47</v>
      </c>
      <c r="Y19" s="29" t="s">
        <v>47</v>
      </c>
      <c r="Z19" s="57">
        <f t="shared" si="1"/>
        <v>0</v>
      </c>
      <c r="AA19" s="33"/>
      <c r="AB19" s="116"/>
      <c r="AC19" s="88"/>
    </row>
    <row r="20" spans="1:29" ht="22.5" customHeight="1" thickBot="1" x14ac:dyDescent="0.3">
      <c r="B20" s="127"/>
      <c r="C20" s="85"/>
      <c r="D20" s="86"/>
      <c r="E20" s="87"/>
      <c r="F20" s="52" t="s">
        <v>47</v>
      </c>
      <c r="G20" s="53" t="s">
        <v>47</v>
      </c>
      <c r="H20" s="53" t="s">
        <v>47</v>
      </c>
      <c r="I20" s="54" t="s">
        <v>47</v>
      </c>
      <c r="J20" s="93" t="s">
        <v>47</v>
      </c>
      <c r="K20" s="94" t="s">
        <v>47</v>
      </c>
      <c r="L20" s="89">
        <f t="shared" si="0"/>
        <v>0</v>
      </c>
      <c r="M20" s="14">
        <v>4.76</v>
      </c>
      <c r="N20" s="99"/>
      <c r="O20" s="88">
        <v>6.6660000000000004</v>
      </c>
      <c r="P20" s="52" t="s">
        <v>47</v>
      </c>
      <c r="Q20" s="55" t="s">
        <v>47</v>
      </c>
      <c r="R20" s="54" t="s">
        <v>47</v>
      </c>
      <c r="S20" s="96" t="s">
        <v>47</v>
      </c>
      <c r="T20" s="94" t="s">
        <v>47</v>
      </c>
      <c r="U20" s="55" t="s">
        <v>47</v>
      </c>
      <c r="V20" s="54" t="s">
        <v>47</v>
      </c>
      <c r="W20" s="96" t="s">
        <v>47</v>
      </c>
      <c r="X20" s="94" t="s">
        <v>47</v>
      </c>
      <c r="Y20" s="29" t="s">
        <v>47</v>
      </c>
      <c r="Z20" s="57">
        <f t="shared" si="1"/>
        <v>0</v>
      </c>
      <c r="AA20" s="33">
        <v>2.85</v>
      </c>
      <c r="AB20" s="99"/>
      <c r="AC20" s="88">
        <v>5</v>
      </c>
    </row>
  </sheetData>
  <mergeCells count="9">
    <mergeCell ref="D2:E2"/>
    <mergeCell ref="P10:AA10"/>
    <mergeCell ref="AB10:AB11"/>
    <mergeCell ref="A12:A17"/>
    <mergeCell ref="N10:N11"/>
    <mergeCell ref="F10:M10"/>
    <mergeCell ref="D12:E12"/>
    <mergeCell ref="H7:N8"/>
    <mergeCell ref="D7:E8"/>
  </mergeCells>
  <conditionalFormatting sqref="F12:J12">
    <cfRule type="cellIs" dxfId="102" priority="67" operator="equal">
      <formula>2</formula>
    </cfRule>
    <cfRule type="cellIs" dxfId="101" priority="68" operator="equal">
      <formula>1</formula>
    </cfRule>
    <cfRule type="cellIs" dxfId="100" priority="69" operator="equal">
      <formula>4</formula>
    </cfRule>
    <cfRule type="cellIs" dxfId="99" priority="70" operator="equal">
      <formula>0</formula>
    </cfRule>
  </conditionalFormatting>
  <conditionalFormatting sqref="K12">
    <cfRule type="cellIs" dxfId="98" priority="64" operator="equal">
      <formula>4</formula>
    </cfRule>
    <cfRule type="cellIs" dxfId="97" priority="65" operator="equal">
      <formula>5</formula>
    </cfRule>
    <cfRule type="cellIs" dxfId="96" priority="66" operator="equal">
      <formula>2</formula>
    </cfRule>
  </conditionalFormatting>
  <conditionalFormatting sqref="F13:J13">
    <cfRule type="cellIs" dxfId="95" priority="60" operator="equal">
      <formula>2</formula>
    </cfRule>
    <cfRule type="cellIs" dxfId="94" priority="61" operator="equal">
      <formula>1</formula>
    </cfRule>
    <cfRule type="cellIs" dxfId="93" priority="62" operator="equal">
      <formula>4</formula>
    </cfRule>
    <cfRule type="cellIs" dxfId="92" priority="63" operator="equal">
      <formula>0</formula>
    </cfRule>
  </conditionalFormatting>
  <conditionalFormatting sqref="K13">
    <cfRule type="cellIs" dxfId="91" priority="57" operator="equal">
      <formula>4</formula>
    </cfRule>
    <cfRule type="cellIs" dxfId="90" priority="58" operator="equal">
      <formula>5</formula>
    </cfRule>
    <cfRule type="cellIs" dxfId="89" priority="59" operator="equal">
      <formula>2</formula>
    </cfRule>
  </conditionalFormatting>
  <conditionalFormatting sqref="Y12 V12:W12 P12:S12">
    <cfRule type="cellIs" dxfId="88" priority="53" operator="equal">
      <formula>2</formula>
    </cfRule>
    <cfRule type="cellIs" dxfId="87" priority="54" operator="equal">
      <formula>1</formula>
    </cfRule>
    <cfRule type="cellIs" dxfId="86" priority="55" operator="equal">
      <formula>4</formula>
    </cfRule>
    <cfRule type="cellIs" dxfId="85" priority="56" operator="equal">
      <formula>0</formula>
    </cfRule>
  </conditionalFormatting>
  <conditionalFormatting sqref="T12:U12 X12">
    <cfRule type="cellIs" dxfId="84" priority="50" operator="equal">
      <formula>4</formula>
    </cfRule>
    <cfRule type="cellIs" dxfId="83" priority="51" operator="equal">
      <formula>5</formula>
    </cfRule>
    <cfRule type="cellIs" dxfId="82" priority="52" operator="equal">
      <formula>2</formula>
    </cfRule>
  </conditionalFormatting>
  <conditionalFormatting sqref="Y13 V13:W13 P13:S13">
    <cfRule type="cellIs" dxfId="81" priority="46" operator="equal">
      <formula>2</formula>
    </cfRule>
    <cfRule type="cellIs" dxfId="80" priority="47" operator="equal">
      <formula>1</formula>
    </cfRule>
    <cfRule type="cellIs" dxfId="79" priority="48" operator="equal">
      <formula>4</formula>
    </cfRule>
    <cfRule type="cellIs" dxfId="78" priority="49" operator="equal">
      <formula>0</formula>
    </cfRule>
  </conditionalFormatting>
  <conditionalFormatting sqref="T13:U13 X13">
    <cfRule type="cellIs" dxfId="77" priority="43" operator="equal">
      <formula>4</formula>
    </cfRule>
    <cfRule type="cellIs" dxfId="76" priority="44" operator="equal">
      <formula>5</formula>
    </cfRule>
    <cfRule type="cellIs" dxfId="75" priority="45" operator="equal">
      <formula>2</formula>
    </cfRule>
  </conditionalFormatting>
  <conditionalFormatting sqref="F14:J20">
    <cfRule type="cellIs" dxfId="74" priority="15" operator="equal">
      <formula>2</formula>
    </cfRule>
    <cfRule type="cellIs" dxfId="73" priority="16" operator="equal">
      <formula>1</formula>
    </cfRule>
    <cfRule type="cellIs" dxfId="72" priority="17" operator="equal">
      <formula>4</formula>
    </cfRule>
    <cfRule type="cellIs" dxfId="71" priority="18" operator="equal">
      <formula>0</formula>
    </cfRule>
  </conditionalFormatting>
  <conditionalFormatting sqref="K14:K20">
    <cfRule type="cellIs" dxfId="70" priority="12" operator="equal">
      <formula>4</formula>
    </cfRule>
    <cfRule type="cellIs" dxfId="69" priority="13" operator="equal">
      <formula>5</formula>
    </cfRule>
    <cfRule type="cellIs" dxfId="68" priority="14" operator="equal">
      <formula>2</formula>
    </cfRule>
  </conditionalFormatting>
  <conditionalFormatting sqref="Y14:Y20 V14:W20 P14:S20">
    <cfRule type="cellIs" dxfId="67" priority="8" operator="equal">
      <formula>2</formula>
    </cfRule>
    <cfRule type="cellIs" dxfId="66" priority="9" operator="equal">
      <formula>1</formula>
    </cfRule>
    <cfRule type="cellIs" dxfId="65" priority="10" operator="equal">
      <formula>4</formula>
    </cfRule>
    <cfRule type="cellIs" dxfId="64" priority="11" operator="equal">
      <formula>0</formula>
    </cfRule>
  </conditionalFormatting>
  <conditionalFormatting sqref="T14:U20 X14:X20">
    <cfRule type="cellIs" dxfId="63" priority="5" operator="equal">
      <formula>4</formula>
    </cfRule>
    <cfRule type="cellIs" dxfId="62" priority="6" operator="equal">
      <formula>5</formula>
    </cfRule>
    <cfRule type="cellIs" dxfId="61" priority="7" operator="equal">
      <formula>2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S21"/>
  <sheetViews>
    <sheetView zoomScale="80" zoomScaleNormal="80" zoomScaleSheetLayoutView="80" workbookViewId="0">
      <pane xSplit="5" ySplit="11" topLeftCell="F12" activePane="bottomRight" state="frozen"/>
      <selection pane="topRight" activeCell="F1" sqref="F1"/>
      <selection pane="bottomLeft" activeCell="A3" sqref="A3"/>
      <selection pane="bottomRight" activeCell="S12" sqref="S12"/>
    </sheetView>
  </sheetViews>
  <sheetFormatPr baseColWidth="10" defaultRowHeight="15" x14ac:dyDescent="0.25"/>
  <cols>
    <col min="1" max="1" width="4.42578125" style="59" customWidth="1"/>
    <col min="2" max="2" width="19.140625" style="3" customWidth="1"/>
    <col min="3" max="3" width="10.85546875" style="3" customWidth="1"/>
    <col min="4" max="4" width="8" style="3" customWidth="1"/>
    <col min="5" max="5" width="16.42578125" style="3" customWidth="1"/>
    <col min="6" max="15" width="9.85546875" customWidth="1"/>
    <col min="16" max="16" width="9.85546875" style="58" customWidth="1"/>
    <col min="17" max="17" width="5.140625" hidden="1" customWidth="1"/>
    <col min="18" max="18" width="7.7109375" style="49" customWidth="1"/>
    <col min="19" max="19" width="11.42578125" style="49"/>
  </cols>
  <sheetData>
    <row r="1" spans="1:19" hidden="1" x14ac:dyDescent="0.25"/>
    <row r="2" spans="1:19" ht="15.75" hidden="1" x14ac:dyDescent="0.25">
      <c r="D2" s="177" t="s">
        <v>53</v>
      </c>
      <c r="E2" s="177"/>
    </row>
    <row r="3" spans="1:19" hidden="1" x14ac:dyDescent="0.25"/>
    <row r="4" spans="1:19" hidden="1" x14ac:dyDescent="0.25">
      <c r="D4" s="64" t="s">
        <v>48</v>
      </c>
      <c r="E4" s="69"/>
    </row>
    <row r="5" spans="1:19" ht="18.75" hidden="1" customHeight="1" x14ac:dyDescent="0.25">
      <c r="D5" s="64" t="s">
        <v>49</v>
      </c>
      <c r="E5" s="69"/>
    </row>
    <row r="6" spans="1:19" ht="33.75" hidden="1" customHeight="1" thickBot="1" x14ac:dyDescent="0.3">
      <c r="D6" s="64" t="s">
        <v>50</v>
      </c>
      <c r="E6" s="69"/>
    </row>
    <row r="7" spans="1:19" ht="33.75" customHeight="1" x14ac:dyDescent="0.25">
      <c r="D7" s="177" t="s">
        <v>84</v>
      </c>
      <c r="E7" s="177"/>
      <c r="F7" s="74"/>
      <c r="G7" s="74"/>
      <c r="H7" s="170" t="s">
        <v>85</v>
      </c>
      <c r="I7" s="170"/>
      <c r="J7" s="170"/>
      <c r="K7" s="170"/>
      <c r="L7" s="170"/>
      <c r="M7" s="170"/>
      <c r="N7" s="170"/>
    </row>
    <row r="8" spans="1:19" ht="33.75" customHeight="1" x14ac:dyDescent="0.25">
      <c r="D8" s="177"/>
      <c r="E8" s="177"/>
      <c r="F8" s="74"/>
      <c r="G8" s="74"/>
      <c r="H8" s="170"/>
      <c r="I8" s="170"/>
      <c r="J8" s="170"/>
      <c r="K8" s="170"/>
      <c r="L8" s="170"/>
      <c r="M8" s="170"/>
      <c r="N8" s="170"/>
    </row>
    <row r="9" spans="1:19" ht="12.75" customHeight="1" thickBot="1" x14ac:dyDescent="0.3">
      <c r="D9" s="64"/>
      <c r="E9" s="69"/>
    </row>
    <row r="10" spans="1:19" ht="15.75" customHeight="1" x14ac:dyDescent="0.25">
      <c r="F10" s="175" t="s">
        <v>40</v>
      </c>
      <c r="G10" s="165"/>
      <c r="H10" s="165"/>
      <c r="I10" s="165"/>
      <c r="J10" s="165"/>
      <c r="K10" s="165"/>
      <c r="L10" s="176"/>
      <c r="M10" s="164" t="s">
        <v>41</v>
      </c>
      <c r="N10" s="165"/>
      <c r="O10" s="165"/>
      <c r="P10" s="165"/>
      <c r="Q10" s="166"/>
    </row>
    <row r="11" spans="1:19" s="6" customFormat="1" ht="45" customHeight="1" x14ac:dyDescent="0.25">
      <c r="A11" s="60"/>
      <c r="B11" s="65" t="s">
        <v>51</v>
      </c>
      <c r="C11" s="66" t="s">
        <v>52</v>
      </c>
      <c r="D11" s="66" t="s">
        <v>0</v>
      </c>
      <c r="E11" s="66" t="s">
        <v>19</v>
      </c>
      <c r="F11" s="7" t="s">
        <v>33</v>
      </c>
      <c r="G11" s="8" t="s">
        <v>94</v>
      </c>
      <c r="H11" s="8" t="s">
        <v>35</v>
      </c>
      <c r="I11" s="8" t="s">
        <v>36</v>
      </c>
      <c r="J11" s="8" t="s">
        <v>95</v>
      </c>
      <c r="K11" s="8" t="s">
        <v>38</v>
      </c>
      <c r="L11" s="16" t="s">
        <v>96</v>
      </c>
      <c r="M11" s="8" t="s">
        <v>42</v>
      </c>
      <c r="N11" s="8" t="s">
        <v>101</v>
      </c>
      <c r="O11" s="8" t="s">
        <v>43</v>
      </c>
      <c r="P11" s="8" t="s">
        <v>45</v>
      </c>
      <c r="Q11" s="10"/>
      <c r="R11" s="50"/>
      <c r="S11" s="50"/>
    </row>
    <row r="12" spans="1:19" ht="22.5" customHeight="1" thickBot="1" x14ac:dyDescent="0.3">
      <c r="A12" s="178"/>
      <c r="B12" s="75"/>
      <c r="C12" s="70"/>
      <c r="D12" s="179" t="s">
        <v>61</v>
      </c>
      <c r="E12" s="180"/>
      <c r="F12" s="52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56">
        <v>4</v>
      </c>
      <c r="M12" s="55">
        <v>4</v>
      </c>
      <c r="N12" s="53">
        <v>4</v>
      </c>
      <c r="O12" s="54">
        <v>4</v>
      </c>
      <c r="P12" s="57">
        <f t="shared" ref="P12:P20" si="0">SUM(F12:O12)</f>
        <v>40</v>
      </c>
      <c r="Q12" s="107">
        <v>2.5</v>
      </c>
      <c r="R12" s="51" t="e">
        <f>SUM(#REF!,#REF!,#REF!,#REF!,#REF!,#REF!,#REF!)</f>
        <v>#REF!</v>
      </c>
      <c r="S12" s="49">
        <v>0.14266599999999999</v>
      </c>
    </row>
    <row r="13" spans="1:19" ht="22.5" customHeight="1" x14ac:dyDescent="0.25">
      <c r="A13" s="178"/>
      <c r="B13" s="124"/>
      <c r="C13" s="77"/>
      <c r="D13" s="78"/>
      <c r="E13" s="79"/>
      <c r="F13" s="52" t="s">
        <v>47</v>
      </c>
      <c r="G13" s="53" t="s">
        <v>47</v>
      </c>
      <c r="H13" s="53" t="s">
        <v>47</v>
      </c>
      <c r="I13" s="53" t="s">
        <v>47</v>
      </c>
      <c r="J13" s="53" t="s">
        <v>47</v>
      </c>
      <c r="K13" s="53" t="s">
        <v>47</v>
      </c>
      <c r="L13" s="56" t="s">
        <v>47</v>
      </c>
      <c r="M13" s="55" t="s">
        <v>47</v>
      </c>
      <c r="N13" s="53" t="s">
        <v>47</v>
      </c>
      <c r="O13" s="54" t="s">
        <v>47</v>
      </c>
      <c r="P13" s="57">
        <f t="shared" si="0"/>
        <v>0</v>
      </c>
      <c r="Q13" s="107">
        <v>2.5</v>
      </c>
      <c r="R13" s="51" t="e">
        <f>SUM(#REF!,#REF!,#REF!,#REF!,#REF!,#REF!,#REF!)</f>
        <v>#REF!</v>
      </c>
      <c r="S13" s="49">
        <v>0.14266599999999999</v>
      </c>
    </row>
    <row r="14" spans="1:19" ht="22.5" customHeight="1" x14ac:dyDescent="0.25">
      <c r="A14" s="178"/>
      <c r="B14" s="125"/>
      <c r="C14" s="81"/>
      <c r="D14" s="82"/>
      <c r="E14" s="83"/>
      <c r="F14" s="52" t="s">
        <v>47</v>
      </c>
      <c r="G14" s="53" t="s">
        <v>47</v>
      </c>
      <c r="H14" s="53" t="s">
        <v>47</v>
      </c>
      <c r="I14" s="53" t="s">
        <v>47</v>
      </c>
      <c r="J14" s="53" t="s">
        <v>47</v>
      </c>
      <c r="K14" s="53" t="s">
        <v>47</v>
      </c>
      <c r="L14" s="56" t="s">
        <v>47</v>
      </c>
      <c r="M14" s="55" t="s">
        <v>47</v>
      </c>
      <c r="N14" s="53" t="s">
        <v>47</v>
      </c>
      <c r="O14" s="54" t="s">
        <v>47</v>
      </c>
      <c r="P14" s="57">
        <f t="shared" si="0"/>
        <v>0</v>
      </c>
      <c r="Q14" s="107">
        <v>2.5</v>
      </c>
      <c r="R14" s="51" t="e">
        <f>SUM(#REF!,#REF!,#REF!,#REF!,#REF!,#REF!,#REF!)</f>
        <v>#REF!</v>
      </c>
      <c r="S14" s="49">
        <v>0.14266599999999999</v>
      </c>
    </row>
    <row r="15" spans="1:19" ht="22.5" customHeight="1" x14ac:dyDescent="0.25">
      <c r="A15" s="178"/>
      <c r="B15" s="125"/>
      <c r="C15" s="81"/>
      <c r="D15" s="82"/>
      <c r="E15" s="83"/>
      <c r="F15" s="52" t="s">
        <v>47</v>
      </c>
      <c r="G15" s="53" t="s">
        <v>47</v>
      </c>
      <c r="H15" s="53" t="s">
        <v>47</v>
      </c>
      <c r="I15" s="53" t="s">
        <v>47</v>
      </c>
      <c r="J15" s="53" t="s">
        <v>47</v>
      </c>
      <c r="K15" s="53" t="s">
        <v>47</v>
      </c>
      <c r="L15" s="56" t="s">
        <v>47</v>
      </c>
      <c r="M15" s="55" t="s">
        <v>47</v>
      </c>
      <c r="N15" s="53" t="s">
        <v>47</v>
      </c>
      <c r="O15" s="54" t="s">
        <v>47</v>
      </c>
      <c r="P15" s="57">
        <f t="shared" si="0"/>
        <v>0</v>
      </c>
      <c r="Q15" s="107">
        <v>2.5</v>
      </c>
      <c r="R15" s="51" t="e">
        <f>SUM(#REF!,#REF!,#REF!,#REF!,#REF!,#REF!,#REF!)</f>
        <v>#REF!</v>
      </c>
      <c r="S15" s="49">
        <v>0.14266599999999999</v>
      </c>
    </row>
    <row r="16" spans="1:19" ht="22.5" customHeight="1" x14ac:dyDescent="0.25">
      <c r="A16" s="178"/>
      <c r="B16" s="125"/>
      <c r="C16" s="81"/>
      <c r="D16" s="82"/>
      <c r="E16" s="83"/>
      <c r="F16" s="52" t="s">
        <v>47</v>
      </c>
      <c r="G16" s="53" t="s">
        <v>47</v>
      </c>
      <c r="H16" s="53" t="s">
        <v>47</v>
      </c>
      <c r="I16" s="53" t="s">
        <v>47</v>
      </c>
      <c r="J16" s="53" t="s">
        <v>47</v>
      </c>
      <c r="K16" s="53" t="s">
        <v>47</v>
      </c>
      <c r="L16" s="56" t="s">
        <v>47</v>
      </c>
      <c r="M16" s="55" t="s">
        <v>47</v>
      </c>
      <c r="N16" s="53" t="s">
        <v>47</v>
      </c>
      <c r="O16" s="54" t="s">
        <v>47</v>
      </c>
      <c r="P16" s="57">
        <f t="shared" si="0"/>
        <v>0</v>
      </c>
      <c r="Q16" s="107">
        <v>2.5</v>
      </c>
      <c r="R16" s="51" t="e">
        <f>SUM(#REF!,#REF!,#REF!,#REF!,#REF!,#REF!,#REF!)</f>
        <v>#REF!</v>
      </c>
      <c r="S16" s="49">
        <v>0.14266599999999999</v>
      </c>
    </row>
    <row r="17" spans="1:19" ht="22.5" customHeight="1" x14ac:dyDescent="0.25">
      <c r="A17" s="178"/>
      <c r="B17" s="125"/>
      <c r="C17" s="81"/>
      <c r="D17" s="82"/>
      <c r="E17" s="83"/>
      <c r="F17" s="52" t="s">
        <v>47</v>
      </c>
      <c r="G17" s="53" t="s">
        <v>47</v>
      </c>
      <c r="H17" s="53" t="s">
        <v>47</v>
      </c>
      <c r="I17" s="53" t="s">
        <v>47</v>
      </c>
      <c r="J17" s="53" t="s">
        <v>47</v>
      </c>
      <c r="K17" s="53" t="s">
        <v>47</v>
      </c>
      <c r="L17" s="56" t="s">
        <v>47</v>
      </c>
      <c r="M17" s="55" t="s">
        <v>47</v>
      </c>
      <c r="N17" s="53" t="s">
        <v>47</v>
      </c>
      <c r="O17" s="54" t="s">
        <v>47</v>
      </c>
      <c r="P17" s="57">
        <f t="shared" si="0"/>
        <v>0</v>
      </c>
      <c r="Q17" s="107">
        <v>2.5</v>
      </c>
      <c r="R17" s="51" t="e">
        <f>SUM(#REF!,#REF!,#REF!,#REF!,#REF!,#REF!,#REF!)</f>
        <v>#REF!</v>
      </c>
      <c r="S17" s="49">
        <v>0.14266599999999999</v>
      </c>
    </row>
    <row r="18" spans="1:19" ht="22.5" customHeight="1" x14ac:dyDescent="0.25">
      <c r="B18" s="125"/>
      <c r="C18" s="81"/>
      <c r="D18" s="82"/>
      <c r="E18" s="83"/>
      <c r="F18" s="52" t="s">
        <v>47</v>
      </c>
      <c r="G18" s="53" t="s">
        <v>47</v>
      </c>
      <c r="H18" s="53" t="s">
        <v>47</v>
      </c>
      <c r="I18" s="53" t="s">
        <v>47</v>
      </c>
      <c r="J18" s="53" t="s">
        <v>47</v>
      </c>
      <c r="K18" s="53" t="s">
        <v>47</v>
      </c>
      <c r="L18" s="56" t="s">
        <v>47</v>
      </c>
      <c r="M18" s="55" t="s">
        <v>47</v>
      </c>
      <c r="N18" s="53" t="s">
        <v>47</v>
      </c>
      <c r="O18" s="54" t="s">
        <v>47</v>
      </c>
      <c r="P18" s="57">
        <f t="shared" si="0"/>
        <v>0</v>
      </c>
      <c r="Q18" s="107">
        <v>2.5</v>
      </c>
      <c r="R18" s="51" t="e">
        <f>SUM(#REF!,#REF!,#REF!,#REF!,#REF!,#REF!,#REF!)</f>
        <v>#REF!</v>
      </c>
      <c r="S18" s="49">
        <v>0.14266599999999999</v>
      </c>
    </row>
    <row r="19" spans="1:19" ht="22.5" customHeight="1" x14ac:dyDescent="0.25">
      <c r="B19" s="126"/>
      <c r="C19" s="110"/>
      <c r="D19" s="111"/>
      <c r="E19" s="112"/>
      <c r="F19" s="117" t="s">
        <v>82</v>
      </c>
      <c r="G19" s="118" t="s">
        <v>47</v>
      </c>
      <c r="H19" s="118" t="s">
        <v>47</v>
      </c>
      <c r="I19" s="118" t="s">
        <v>47</v>
      </c>
      <c r="J19" s="118" t="s">
        <v>47</v>
      </c>
      <c r="K19" s="118" t="s">
        <v>47</v>
      </c>
      <c r="L19" s="114" t="s">
        <v>47</v>
      </c>
      <c r="M19" s="119" t="s">
        <v>47</v>
      </c>
      <c r="N19" s="118" t="s">
        <v>47</v>
      </c>
      <c r="O19" s="120" t="s">
        <v>47</v>
      </c>
      <c r="P19" s="121">
        <f t="shared" si="0"/>
        <v>0</v>
      </c>
      <c r="Q19" s="122"/>
      <c r="R19" s="51"/>
    </row>
    <row r="20" spans="1:19" ht="22.5" customHeight="1" thickBot="1" x14ac:dyDescent="0.3">
      <c r="B20" s="127"/>
      <c r="C20" s="85"/>
      <c r="D20" s="86"/>
      <c r="E20" s="87"/>
      <c r="F20" s="100" t="s">
        <v>47</v>
      </c>
      <c r="G20" s="101" t="s">
        <v>47</v>
      </c>
      <c r="H20" s="101" t="s">
        <v>47</v>
      </c>
      <c r="I20" s="101" t="s">
        <v>47</v>
      </c>
      <c r="J20" s="101" t="s">
        <v>47</v>
      </c>
      <c r="K20" s="101" t="s">
        <v>47</v>
      </c>
      <c r="L20" s="102" t="s">
        <v>47</v>
      </c>
      <c r="M20" s="103" t="s">
        <v>47</v>
      </c>
      <c r="N20" s="101" t="s">
        <v>47</v>
      </c>
      <c r="O20" s="104" t="s">
        <v>47</v>
      </c>
      <c r="P20" s="108">
        <f t="shared" si="0"/>
        <v>0</v>
      </c>
      <c r="Q20" s="109">
        <v>2.5</v>
      </c>
      <c r="R20" s="51" t="e">
        <f>SUM(#REF!,#REF!,#REF!,#REF!,#REF!,#REF!,#REF!)</f>
        <v>#REF!</v>
      </c>
      <c r="S20" s="49">
        <v>0.14266599999999999</v>
      </c>
    </row>
    <row r="21" spans="1:19" x14ac:dyDescent="0.25">
      <c r="B21" s="128"/>
    </row>
  </sheetData>
  <mergeCells count="7">
    <mergeCell ref="F10:L10"/>
    <mergeCell ref="M10:Q10"/>
    <mergeCell ref="A12:A17"/>
    <mergeCell ref="D2:E2"/>
    <mergeCell ref="D12:E12"/>
    <mergeCell ref="H7:N8"/>
    <mergeCell ref="D7:E8"/>
  </mergeCells>
  <conditionalFormatting sqref="F12:O12">
    <cfRule type="cellIs" dxfId="60" priority="39" operator="equal">
      <formula>2</formula>
    </cfRule>
    <cfRule type="cellIs" dxfId="59" priority="40" operator="equal">
      <formula>1</formula>
    </cfRule>
    <cfRule type="cellIs" dxfId="58" priority="41" operator="equal">
      <formula>4</formula>
    </cfRule>
    <cfRule type="cellIs" dxfId="57" priority="42" operator="equal">
      <formula>0</formula>
    </cfRule>
  </conditionalFormatting>
  <conditionalFormatting sqref="F13:O13">
    <cfRule type="cellIs" dxfId="56" priority="35" operator="equal">
      <formula>2</formula>
    </cfRule>
    <cfRule type="cellIs" dxfId="55" priority="36" operator="equal">
      <formula>1</formula>
    </cfRule>
    <cfRule type="cellIs" dxfId="54" priority="37" operator="equal">
      <formula>4</formula>
    </cfRule>
    <cfRule type="cellIs" dxfId="53" priority="38" operator="equal">
      <formula>0</formula>
    </cfRule>
  </conditionalFormatting>
  <conditionalFormatting sqref="F14:O20">
    <cfRule type="cellIs" dxfId="52" priority="1" operator="equal">
      <formula>2</formula>
    </cfRule>
    <cfRule type="cellIs" dxfId="51" priority="2" operator="equal">
      <formula>1</formula>
    </cfRule>
    <cfRule type="cellIs" dxfId="50" priority="3" operator="equal">
      <formula>4</formula>
    </cfRule>
    <cfRule type="cellIs" dxfId="49" priority="4" operator="equal">
      <formula>0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C22"/>
  <sheetViews>
    <sheetView tabSelected="1" zoomScale="95" zoomScaleNormal="95" zoomScaleSheetLayoutView="80" workbookViewId="0">
      <pane xSplit="5" ySplit="11" topLeftCell="F12" activePane="bottomRight" state="frozen"/>
      <selection pane="topRight" activeCell="F1" sqref="F1"/>
      <selection pane="bottomLeft" activeCell="A3" sqref="A3"/>
      <selection pane="bottomRight" activeCell="U24" sqref="U24"/>
    </sheetView>
  </sheetViews>
  <sheetFormatPr baseColWidth="10" defaultRowHeight="15" x14ac:dyDescent="0.25"/>
  <cols>
    <col min="1" max="1" width="4.42578125" style="59" customWidth="1"/>
    <col min="2" max="2" width="19.140625" style="3" customWidth="1"/>
    <col min="3" max="3" width="10.85546875" style="3" customWidth="1"/>
    <col min="4" max="4" width="8" style="3" customWidth="1"/>
    <col min="5" max="5" width="16.42578125" style="3" customWidth="1"/>
    <col min="6" max="14" width="6.5703125" style="135" customWidth="1"/>
    <col min="15" max="15" width="6.5703125" style="5" hidden="1" customWidth="1"/>
    <col min="16" max="16" width="6.5703125" style="43" customWidth="1"/>
    <col min="17" max="27" width="6.5703125" style="135" customWidth="1"/>
    <col min="28" max="28" width="5.42578125" style="135" hidden="1" customWidth="1"/>
    <col min="29" max="29" width="5.42578125" style="43" customWidth="1"/>
  </cols>
  <sheetData>
    <row r="1" spans="1:29" hidden="1" x14ac:dyDescent="0.25"/>
    <row r="2" spans="1:29" ht="15.75" hidden="1" x14ac:dyDescent="0.25">
      <c r="D2" s="177" t="s">
        <v>53</v>
      </c>
      <c r="E2" s="177"/>
    </row>
    <row r="3" spans="1:29" hidden="1" x14ac:dyDescent="0.25"/>
    <row r="4" spans="1:29" hidden="1" x14ac:dyDescent="0.25">
      <c r="D4" s="64" t="s">
        <v>48</v>
      </c>
      <c r="E4" s="69"/>
    </row>
    <row r="5" spans="1:29" ht="18.75" hidden="1" customHeight="1" x14ac:dyDescent="0.25">
      <c r="D5" s="64" t="s">
        <v>49</v>
      </c>
      <c r="E5" s="69"/>
    </row>
    <row r="6" spans="1:29" ht="33.75" hidden="1" customHeight="1" thickBot="1" x14ac:dyDescent="0.3">
      <c r="D6" s="64" t="s">
        <v>50</v>
      </c>
      <c r="E6" s="69"/>
    </row>
    <row r="7" spans="1:29" ht="33.75" customHeight="1" x14ac:dyDescent="0.25">
      <c r="D7" s="177" t="s">
        <v>84</v>
      </c>
      <c r="E7" s="177"/>
      <c r="G7" s="171" t="s">
        <v>86</v>
      </c>
      <c r="H7" s="171"/>
      <c r="I7" s="171"/>
      <c r="J7" s="171"/>
      <c r="K7" s="171"/>
      <c r="L7" s="171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</row>
    <row r="8" spans="1:29" ht="33.75" customHeight="1" x14ac:dyDescent="0.25">
      <c r="D8" s="177"/>
      <c r="E8" s="177"/>
      <c r="G8" s="171"/>
      <c r="H8" s="171"/>
      <c r="I8" s="171"/>
      <c r="J8" s="171"/>
      <c r="K8" s="171"/>
      <c r="L8" s="171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</row>
    <row r="9" spans="1:29" ht="12.75" customHeight="1" thickBot="1" x14ac:dyDescent="0.3">
      <c r="D9" s="64"/>
      <c r="E9" s="69"/>
    </row>
    <row r="10" spans="1:29" ht="15.75" customHeight="1" x14ac:dyDescent="0.25">
      <c r="F10" s="167" t="s">
        <v>123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9"/>
      <c r="Q10" s="167" t="s">
        <v>122</v>
      </c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</row>
    <row r="11" spans="1:29" s="6" customFormat="1" ht="45" customHeight="1" x14ac:dyDescent="0.25">
      <c r="A11" s="60"/>
      <c r="B11" s="65" t="s">
        <v>51</v>
      </c>
      <c r="C11" s="66" t="s">
        <v>52</v>
      </c>
      <c r="D11" s="66" t="s">
        <v>0</v>
      </c>
      <c r="E11" s="66" t="s">
        <v>19</v>
      </c>
      <c r="F11" s="148" t="s">
        <v>106</v>
      </c>
      <c r="G11" s="147" t="s">
        <v>119</v>
      </c>
      <c r="H11" s="147" t="s">
        <v>106</v>
      </c>
      <c r="I11" s="149" t="s">
        <v>110</v>
      </c>
      <c r="J11" s="147" t="s">
        <v>118</v>
      </c>
      <c r="K11" s="150" t="s">
        <v>116</v>
      </c>
      <c r="L11" s="147" t="s">
        <v>117</v>
      </c>
      <c r="M11" s="147" t="s">
        <v>115</v>
      </c>
      <c r="N11" s="156" t="s">
        <v>45</v>
      </c>
      <c r="O11" s="151"/>
      <c r="P11" s="152" t="s">
        <v>46</v>
      </c>
      <c r="Q11" s="148" t="s">
        <v>106</v>
      </c>
      <c r="R11" s="147" t="s">
        <v>107</v>
      </c>
      <c r="S11" s="149" t="s">
        <v>108</v>
      </c>
      <c r="T11" s="149" t="s">
        <v>109</v>
      </c>
      <c r="U11" s="149" t="s">
        <v>110</v>
      </c>
      <c r="V11" s="149" t="s">
        <v>111</v>
      </c>
      <c r="W11" s="147" t="s">
        <v>112</v>
      </c>
      <c r="X11" s="147" t="s">
        <v>120</v>
      </c>
      <c r="Y11" s="147" t="s">
        <v>113</v>
      </c>
      <c r="Z11" s="161" t="s">
        <v>114</v>
      </c>
      <c r="AA11" s="147" t="s">
        <v>45</v>
      </c>
      <c r="AB11" s="150"/>
      <c r="AC11" s="152" t="s">
        <v>46</v>
      </c>
    </row>
    <row r="12" spans="1:29" ht="22.5" customHeight="1" thickBot="1" x14ac:dyDescent="0.3">
      <c r="A12" s="178"/>
      <c r="B12" s="75"/>
      <c r="C12" s="70"/>
      <c r="D12" s="179" t="s">
        <v>61</v>
      </c>
      <c r="E12" s="180"/>
      <c r="F12" s="137">
        <v>2</v>
      </c>
      <c r="G12" s="141">
        <v>2</v>
      </c>
      <c r="H12" s="141">
        <v>2</v>
      </c>
      <c r="I12" s="141">
        <v>2</v>
      </c>
      <c r="J12" s="141">
        <v>2</v>
      </c>
      <c r="K12" s="141">
        <v>2</v>
      </c>
      <c r="L12" s="141">
        <v>2</v>
      </c>
      <c r="M12" s="153">
        <v>1</v>
      </c>
      <c r="N12" s="157">
        <f>SUM(F12:M12)</f>
        <v>15</v>
      </c>
      <c r="O12" s="142">
        <v>6.6660000000000004</v>
      </c>
      <c r="P12" s="143">
        <f>PRODUCT(N12,O12)</f>
        <v>99.990000000000009</v>
      </c>
      <c r="Q12" s="141">
        <v>2</v>
      </c>
      <c r="R12" s="141">
        <v>2</v>
      </c>
      <c r="S12" s="141">
        <v>2</v>
      </c>
      <c r="T12" s="141">
        <v>2</v>
      </c>
      <c r="U12" s="141">
        <v>2</v>
      </c>
      <c r="V12" s="141">
        <v>2</v>
      </c>
      <c r="W12" s="141">
        <v>2</v>
      </c>
      <c r="X12" s="141">
        <v>2</v>
      </c>
      <c r="Y12" s="144">
        <v>2</v>
      </c>
      <c r="Z12" s="162">
        <v>2</v>
      </c>
      <c r="AA12" s="159">
        <f>SUM(Q12:Z12)</f>
        <v>20</v>
      </c>
      <c r="AB12" s="145">
        <v>5</v>
      </c>
      <c r="AC12" s="146">
        <f>PRODUCT(AA12,AB12)</f>
        <v>100</v>
      </c>
    </row>
    <row r="13" spans="1:29" ht="22.5" customHeight="1" x14ac:dyDescent="0.25">
      <c r="A13" s="178"/>
      <c r="B13" s="124"/>
      <c r="C13" s="77"/>
      <c r="D13" s="78"/>
      <c r="E13" s="79"/>
      <c r="F13" s="138">
        <v>0</v>
      </c>
      <c r="G13" s="138">
        <v>0.25</v>
      </c>
      <c r="H13" s="138">
        <v>0.5</v>
      </c>
      <c r="I13" s="138">
        <v>0.75</v>
      </c>
      <c r="J13" s="138">
        <v>1</v>
      </c>
      <c r="K13" s="138">
        <v>1.25</v>
      </c>
      <c r="L13" s="138">
        <v>1.5</v>
      </c>
      <c r="M13" s="154">
        <v>1</v>
      </c>
      <c r="N13" s="158">
        <f t="shared" ref="N13:N14" si="0">SUM(F13:M13)</f>
        <v>6.25</v>
      </c>
      <c r="O13" s="48">
        <v>6.6660000000000004</v>
      </c>
      <c r="P13" s="32">
        <f t="shared" ref="P13:P14" si="1">PRODUCT(N13,O13)</f>
        <v>41.662500000000001</v>
      </c>
      <c r="Q13" s="138">
        <v>0</v>
      </c>
      <c r="R13" s="138">
        <v>0.25</v>
      </c>
      <c r="S13" s="138">
        <v>0.5</v>
      </c>
      <c r="T13" s="138">
        <v>0.75</v>
      </c>
      <c r="U13" s="138">
        <v>1</v>
      </c>
      <c r="V13" s="138">
        <v>1.25</v>
      </c>
      <c r="W13" s="138">
        <v>1.5</v>
      </c>
      <c r="X13" s="138">
        <v>1.75</v>
      </c>
      <c r="Y13" s="140">
        <v>1</v>
      </c>
      <c r="Z13" s="163">
        <v>0</v>
      </c>
      <c r="AA13" s="160">
        <f t="shared" ref="AA13:AA14" si="2">SUM(Q13:Z13)</f>
        <v>8</v>
      </c>
      <c r="AB13" s="53">
        <v>5</v>
      </c>
      <c r="AC13" s="41">
        <f t="shared" ref="AC13:AC14" si="3">PRODUCT(AA13,AB13)</f>
        <v>40</v>
      </c>
    </row>
    <row r="14" spans="1:29" ht="22.5" customHeight="1" x14ac:dyDescent="0.25">
      <c r="A14" s="178"/>
      <c r="B14" s="125"/>
      <c r="C14" s="81"/>
      <c r="D14" s="82"/>
      <c r="E14" s="83"/>
      <c r="F14" s="138" t="s">
        <v>47</v>
      </c>
      <c r="G14" s="138" t="s">
        <v>47</v>
      </c>
      <c r="H14" s="138">
        <v>0.25</v>
      </c>
      <c r="I14" s="138">
        <v>1.75</v>
      </c>
      <c r="J14" s="138">
        <v>2</v>
      </c>
      <c r="K14" s="138" t="s">
        <v>47</v>
      </c>
      <c r="L14" s="138" t="s">
        <v>47</v>
      </c>
      <c r="M14" s="154">
        <v>0</v>
      </c>
      <c r="N14" s="158">
        <f t="shared" si="0"/>
        <v>4</v>
      </c>
      <c r="O14" s="48">
        <v>6.6660000000000004</v>
      </c>
      <c r="P14" s="32">
        <f t="shared" si="1"/>
        <v>26.664000000000001</v>
      </c>
      <c r="Q14" s="138" t="s">
        <v>47</v>
      </c>
      <c r="R14" s="138" t="s">
        <v>47</v>
      </c>
      <c r="S14" s="138" t="s">
        <v>47</v>
      </c>
      <c r="T14" s="138" t="s">
        <v>47</v>
      </c>
      <c r="U14" s="138" t="s">
        <v>47</v>
      </c>
      <c r="V14" s="138" t="s">
        <v>47</v>
      </c>
      <c r="W14" s="138" t="s">
        <v>47</v>
      </c>
      <c r="X14" s="138" t="s">
        <v>47</v>
      </c>
      <c r="Y14" s="140" t="s">
        <v>47</v>
      </c>
      <c r="Z14" s="163" t="s">
        <v>47</v>
      </c>
      <c r="AA14" s="160">
        <f t="shared" si="2"/>
        <v>0</v>
      </c>
      <c r="AB14" s="53">
        <v>5</v>
      </c>
      <c r="AC14" s="41">
        <f t="shared" si="3"/>
        <v>0</v>
      </c>
    </row>
    <row r="15" spans="1:29" ht="22.5" customHeight="1" x14ac:dyDescent="0.25">
      <c r="A15" s="178"/>
      <c r="B15" s="125"/>
      <c r="C15" s="81"/>
      <c r="D15" s="82"/>
      <c r="E15" s="83"/>
      <c r="F15" s="138" t="s">
        <v>47</v>
      </c>
      <c r="G15" s="138" t="s">
        <v>47</v>
      </c>
      <c r="H15" s="138" t="s">
        <v>47</v>
      </c>
      <c r="I15" s="138" t="s">
        <v>47</v>
      </c>
      <c r="J15" s="138" t="s">
        <v>47</v>
      </c>
      <c r="K15" s="138" t="s">
        <v>47</v>
      </c>
      <c r="L15" s="138" t="s">
        <v>47</v>
      </c>
      <c r="M15" s="154" t="s">
        <v>47</v>
      </c>
      <c r="N15" s="158">
        <f t="shared" ref="N15:N22" si="4">SUM(F15:M15)</f>
        <v>0</v>
      </c>
      <c r="O15" s="48">
        <v>6.6660000000000004</v>
      </c>
      <c r="P15" s="32">
        <f t="shared" ref="P15:P22" si="5">PRODUCT(N15,O15)</f>
        <v>0</v>
      </c>
      <c r="Q15" s="138" t="s">
        <v>47</v>
      </c>
      <c r="R15" s="138" t="s">
        <v>47</v>
      </c>
      <c r="S15" s="138" t="s">
        <v>47</v>
      </c>
      <c r="T15" s="138" t="s">
        <v>47</v>
      </c>
      <c r="U15" s="138" t="s">
        <v>47</v>
      </c>
      <c r="V15" s="138" t="s">
        <v>47</v>
      </c>
      <c r="W15" s="138" t="s">
        <v>47</v>
      </c>
      <c r="X15" s="138" t="s">
        <v>47</v>
      </c>
      <c r="Y15" s="140" t="s">
        <v>47</v>
      </c>
      <c r="Z15" s="163" t="s">
        <v>47</v>
      </c>
      <c r="AA15" s="160">
        <f t="shared" ref="AA15:AA22" si="6">SUM(Q15:Z15)</f>
        <v>0</v>
      </c>
      <c r="AB15" s="53">
        <v>5</v>
      </c>
      <c r="AC15" s="41">
        <f t="shared" ref="AC15:AC22" si="7">PRODUCT(AA15,AB15)</f>
        <v>0</v>
      </c>
    </row>
    <row r="16" spans="1:29" ht="22.5" customHeight="1" x14ac:dyDescent="0.25">
      <c r="A16" s="178"/>
      <c r="B16" s="125"/>
      <c r="C16" s="81"/>
      <c r="D16" s="82"/>
      <c r="E16" s="83"/>
      <c r="F16" s="138" t="s">
        <v>47</v>
      </c>
      <c r="G16" s="138" t="s">
        <v>47</v>
      </c>
      <c r="H16" s="138" t="s">
        <v>47</v>
      </c>
      <c r="I16" s="138" t="s">
        <v>47</v>
      </c>
      <c r="J16" s="138" t="s">
        <v>47</v>
      </c>
      <c r="K16" s="138" t="s">
        <v>47</v>
      </c>
      <c r="L16" s="138" t="s">
        <v>47</v>
      </c>
      <c r="M16" s="154" t="s">
        <v>47</v>
      </c>
      <c r="N16" s="158">
        <f t="shared" si="4"/>
        <v>0</v>
      </c>
      <c r="O16" s="48">
        <v>6.6660000000000004</v>
      </c>
      <c r="P16" s="32">
        <f t="shared" si="5"/>
        <v>0</v>
      </c>
      <c r="Q16" s="138" t="s">
        <v>47</v>
      </c>
      <c r="R16" s="138" t="s">
        <v>47</v>
      </c>
      <c r="S16" s="138" t="s">
        <v>47</v>
      </c>
      <c r="T16" s="138" t="s">
        <v>47</v>
      </c>
      <c r="U16" s="138" t="s">
        <v>47</v>
      </c>
      <c r="V16" s="138" t="s">
        <v>47</v>
      </c>
      <c r="W16" s="138" t="s">
        <v>47</v>
      </c>
      <c r="X16" s="138" t="s">
        <v>47</v>
      </c>
      <c r="Y16" s="140" t="s">
        <v>47</v>
      </c>
      <c r="Z16" s="163" t="s">
        <v>47</v>
      </c>
      <c r="AA16" s="160">
        <f t="shared" si="6"/>
        <v>0</v>
      </c>
      <c r="AB16" s="53">
        <v>5</v>
      </c>
      <c r="AC16" s="41">
        <f t="shared" si="7"/>
        <v>0</v>
      </c>
    </row>
    <row r="17" spans="1:29" ht="22.5" customHeight="1" x14ac:dyDescent="0.25">
      <c r="A17" s="178"/>
      <c r="B17" s="125"/>
      <c r="C17" s="81"/>
      <c r="D17" s="82"/>
      <c r="E17" s="83"/>
      <c r="F17" s="138" t="s">
        <v>47</v>
      </c>
      <c r="G17" s="138" t="s">
        <v>47</v>
      </c>
      <c r="H17" s="138" t="s">
        <v>47</v>
      </c>
      <c r="I17" s="138" t="s">
        <v>47</v>
      </c>
      <c r="J17" s="138" t="s">
        <v>47</v>
      </c>
      <c r="K17" s="138" t="s">
        <v>47</v>
      </c>
      <c r="L17" s="138" t="s">
        <v>47</v>
      </c>
      <c r="M17" s="154" t="s">
        <v>47</v>
      </c>
      <c r="N17" s="158">
        <f t="shared" si="4"/>
        <v>0</v>
      </c>
      <c r="O17" s="48">
        <v>6.6660000000000004</v>
      </c>
      <c r="P17" s="32">
        <f t="shared" si="5"/>
        <v>0</v>
      </c>
      <c r="Q17" s="138" t="s">
        <v>47</v>
      </c>
      <c r="R17" s="138" t="s">
        <v>47</v>
      </c>
      <c r="S17" s="138" t="s">
        <v>47</v>
      </c>
      <c r="T17" s="138" t="s">
        <v>47</v>
      </c>
      <c r="U17" s="138" t="s">
        <v>47</v>
      </c>
      <c r="V17" s="138" t="s">
        <v>47</v>
      </c>
      <c r="W17" s="138" t="s">
        <v>47</v>
      </c>
      <c r="X17" s="138" t="s">
        <v>47</v>
      </c>
      <c r="Y17" s="140" t="s">
        <v>47</v>
      </c>
      <c r="Z17" s="163" t="s">
        <v>47</v>
      </c>
      <c r="AA17" s="160">
        <f t="shared" si="6"/>
        <v>0</v>
      </c>
      <c r="AB17" s="53">
        <v>5</v>
      </c>
      <c r="AC17" s="41">
        <f t="shared" si="7"/>
        <v>0</v>
      </c>
    </row>
    <row r="18" spans="1:29" ht="22.5" customHeight="1" x14ac:dyDescent="0.25">
      <c r="B18" s="125"/>
      <c r="C18" s="81"/>
      <c r="D18" s="82"/>
      <c r="E18" s="83"/>
      <c r="F18" s="138" t="s">
        <v>47</v>
      </c>
      <c r="G18" s="138" t="s">
        <v>47</v>
      </c>
      <c r="H18" s="138" t="s">
        <v>47</v>
      </c>
      <c r="I18" s="138" t="s">
        <v>47</v>
      </c>
      <c r="J18" s="138" t="s">
        <v>47</v>
      </c>
      <c r="K18" s="138" t="s">
        <v>47</v>
      </c>
      <c r="L18" s="138" t="s">
        <v>47</v>
      </c>
      <c r="M18" s="154" t="s">
        <v>47</v>
      </c>
      <c r="N18" s="158">
        <f t="shared" si="4"/>
        <v>0</v>
      </c>
      <c r="O18" s="48">
        <v>6.6660000000000004</v>
      </c>
      <c r="P18" s="32">
        <f t="shared" si="5"/>
        <v>0</v>
      </c>
      <c r="Q18" s="138" t="s">
        <v>47</v>
      </c>
      <c r="R18" s="138" t="s">
        <v>47</v>
      </c>
      <c r="S18" s="138" t="s">
        <v>47</v>
      </c>
      <c r="T18" s="138" t="s">
        <v>47</v>
      </c>
      <c r="U18" s="138" t="s">
        <v>47</v>
      </c>
      <c r="V18" s="138" t="s">
        <v>47</v>
      </c>
      <c r="W18" s="138" t="s">
        <v>47</v>
      </c>
      <c r="X18" s="138" t="s">
        <v>47</v>
      </c>
      <c r="Y18" s="140" t="s">
        <v>47</v>
      </c>
      <c r="Z18" s="163" t="s">
        <v>47</v>
      </c>
      <c r="AA18" s="160">
        <f t="shared" si="6"/>
        <v>0</v>
      </c>
      <c r="AB18" s="53">
        <v>5</v>
      </c>
      <c r="AC18" s="41">
        <f t="shared" si="7"/>
        <v>0</v>
      </c>
    </row>
    <row r="19" spans="1:29" ht="22.5" customHeight="1" x14ac:dyDescent="0.25">
      <c r="B19" s="125"/>
      <c r="C19" s="81"/>
      <c r="D19" s="82"/>
      <c r="E19" s="83"/>
      <c r="F19" s="138" t="s">
        <v>47</v>
      </c>
      <c r="G19" s="138" t="s">
        <v>47</v>
      </c>
      <c r="H19" s="138" t="s">
        <v>47</v>
      </c>
      <c r="I19" s="138" t="s">
        <v>47</v>
      </c>
      <c r="J19" s="138" t="s">
        <v>47</v>
      </c>
      <c r="K19" s="138" t="s">
        <v>47</v>
      </c>
      <c r="L19" s="138" t="s">
        <v>47</v>
      </c>
      <c r="M19" s="154" t="s">
        <v>47</v>
      </c>
      <c r="N19" s="158">
        <f t="shared" si="4"/>
        <v>0</v>
      </c>
      <c r="O19" s="48">
        <v>6.6660000000000004</v>
      </c>
      <c r="P19" s="32">
        <f t="shared" si="5"/>
        <v>0</v>
      </c>
      <c r="Q19" s="138" t="s">
        <v>47</v>
      </c>
      <c r="R19" s="138" t="s">
        <v>47</v>
      </c>
      <c r="S19" s="138" t="s">
        <v>47</v>
      </c>
      <c r="T19" s="138" t="s">
        <v>47</v>
      </c>
      <c r="U19" s="138" t="s">
        <v>47</v>
      </c>
      <c r="V19" s="138" t="s">
        <v>47</v>
      </c>
      <c r="W19" s="138" t="s">
        <v>47</v>
      </c>
      <c r="X19" s="138" t="s">
        <v>47</v>
      </c>
      <c r="Y19" s="140" t="s">
        <v>47</v>
      </c>
      <c r="Z19" s="163" t="s">
        <v>47</v>
      </c>
      <c r="AA19" s="160">
        <f t="shared" si="6"/>
        <v>0</v>
      </c>
      <c r="AB19" s="53">
        <v>5</v>
      </c>
      <c r="AC19" s="41">
        <f t="shared" si="7"/>
        <v>0</v>
      </c>
    </row>
    <row r="20" spans="1:29" ht="22.5" customHeight="1" x14ac:dyDescent="0.25">
      <c r="B20" s="125"/>
      <c r="C20" s="81"/>
      <c r="D20" s="82"/>
      <c r="E20" s="83"/>
      <c r="F20" s="138" t="s">
        <v>47</v>
      </c>
      <c r="G20" s="138" t="s">
        <v>47</v>
      </c>
      <c r="H20" s="138" t="s">
        <v>47</v>
      </c>
      <c r="I20" s="138" t="s">
        <v>47</v>
      </c>
      <c r="J20" s="138" t="s">
        <v>47</v>
      </c>
      <c r="K20" s="138" t="s">
        <v>47</v>
      </c>
      <c r="L20" s="138" t="s">
        <v>47</v>
      </c>
      <c r="M20" s="154" t="s">
        <v>47</v>
      </c>
      <c r="N20" s="158">
        <f t="shared" si="4"/>
        <v>0</v>
      </c>
      <c r="O20" s="48">
        <v>6.6660000000000004</v>
      </c>
      <c r="P20" s="32">
        <f t="shared" si="5"/>
        <v>0</v>
      </c>
      <c r="Q20" s="138" t="s">
        <v>47</v>
      </c>
      <c r="R20" s="138" t="s">
        <v>47</v>
      </c>
      <c r="S20" s="138" t="s">
        <v>47</v>
      </c>
      <c r="T20" s="138" t="s">
        <v>47</v>
      </c>
      <c r="U20" s="138" t="s">
        <v>47</v>
      </c>
      <c r="V20" s="138" t="s">
        <v>47</v>
      </c>
      <c r="W20" s="138" t="s">
        <v>47</v>
      </c>
      <c r="X20" s="138" t="s">
        <v>47</v>
      </c>
      <c r="Y20" s="140" t="s">
        <v>47</v>
      </c>
      <c r="Z20" s="163" t="s">
        <v>47</v>
      </c>
      <c r="AA20" s="160">
        <f t="shared" si="6"/>
        <v>0</v>
      </c>
      <c r="AB20" s="53">
        <v>5</v>
      </c>
      <c r="AC20" s="41">
        <f t="shared" si="7"/>
        <v>0</v>
      </c>
    </row>
    <row r="21" spans="1:29" ht="22.5" customHeight="1" x14ac:dyDescent="0.25">
      <c r="B21" s="125"/>
      <c r="C21" s="81"/>
      <c r="D21" s="82"/>
      <c r="E21" s="83"/>
      <c r="F21" s="138" t="s">
        <v>47</v>
      </c>
      <c r="G21" s="138" t="s">
        <v>47</v>
      </c>
      <c r="H21" s="138" t="s">
        <v>47</v>
      </c>
      <c r="I21" s="138" t="s">
        <v>47</v>
      </c>
      <c r="J21" s="138" t="s">
        <v>47</v>
      </c>
      <c r="K21" s="138" t="s">
        <v>47</v>
      </c>
      <c r="L21" s="138" t="s">
        <v>47</v>
      </c>
      <c r="M21" s="154" t="s">
        <v>47</v>
      </c>
      <c r="N21" s="158">
        <f t="shared" si="4"/>
        <v>0</v>
      </c>
      <c r="O21" s="48">
        <v>6.6660000000000004</v>
      </c>
      <c r="P21" s="32">
        <f t="shared" si="5"/>
        <v>0</v>
      </c>
      <c r="Q21" s="138" t="s">
        <v>47</v>
      </c>
      <c r="R21" s="138" t="s">
        <v>47</v>
      </c>
      <c r="S21" s="138" t="s">
        <v>47</v>
      </c>
      <c r="T21" s="138" t="s">
        <v>47</v>
      </c>
      <c r="U21" s="138" t="s">
        <v>47</v>
      </c>
      <c r="V21" s="138" t="s">
        <v>47</v>
      </c>
      <c r="W21" s="138" t="s">
        <v>47</v>
      </c>
      <c r="X21" s="138" t="s">
        <v>47</v>
      </c>
      <c r="Y21" s="140" t="s">
        <v>47</v>
      </c>
      <c r="Z21" s="163" t="s">
        <v>47</v>
      </c>
      <c r="AA21" s="160">
        <f t="shared" si="6"/>
        <v>0</v>
      </c>
      <c r="AB21" s="53">
        <v>5</v>
      </c>
      <c r="AC21" s="41">
        <f t="shared" si="7"/>
        <v>0</v>
      </c>
    </row>
    <row r="22" spans="1:29" ht="22.5" customHeight="1" x14ac:dyDescent="0.25">
      <c r="B22" s="125"/>
      <c r="C22" s="81"/>
      <c r="D22" s="82"/>
      <c r="E22" s="83"/>
      <c r="F22" s="138" t="s">
        <v>47</v>
      </c>
      <c r="G22" s="138" t="s">
        <v>47</v>
      </c>
      <c r="H22" s="138" t="s">
        <v>47</v>
      </c>
      <c r="I22" s="138" t="s">
        <v>47</v>
      </c>
      <c r="J22" s="138" t="s">
        <v>47</v>
      </c>
      <c r="K22" s="138" t="s">
        <v>47</v>
      </c>
      <c r="L22" s="138" t="s">
        <v>47</v>
      </c>
      <c r="M22" s="155" t="s">
        <v>47</v>
      </c>
      <c r="N22" s="158">
        <f t="shared" si="4"/>
        <v>0</v>
      </c>
      <c r="O22" s="48">
        <v>6.6660000000000004</v>
      </c>
      <c r="P22" s="32">
        <f t="shared" si="5"/>
        <v>0</v>
      </c>
      <c r="Q22" s="138" t="s">
        <v>47</v>
      </c>
      <c r="R22" s="138" t="s">
        <v>47</v>
      </c>
      <c r="S22" s="138" t="s">
        <v>47</v>
      </c>
      <c r="T22" s="138" t="s">
        <v>47</v>
      </c>
      <c r="U22" s="138" t="s">
        <v>47</v>
      </c>
      <c r="V22" s="138" t="s">
        <v>47</v>
      </c>
      <c r="W22" s="138" t="s">
        <v>47</v>
      </c>
      <c r="X22" s="138" t="s">
        <v>47</v>
      </c>
      <c r="Y22" s="140" t="s">
        <v>47</v>
      </c>
      <c r="Z22" s="163" t="s">
        <v>47</v>
      </c>
      <c r="AA22" s="160">
        <f t="shared" si="6"/>
        <v>0</v>
      </c>
      <c r="AB22" s="53">
        <v>5</v>
      </c>
      <c r="AC22" s="41">
        <f t="shared" si="7"/>
        <v>0</v>
      </c>
    </row>
  </sheetData>
  <mergeCells count="8">
    <mergeCell ref="A12:A17"/>
    <mergeCell ref="D12:E12"/>
    <mergeCell ref="D2:E2"/>
    <mergeCell ref="D7:E8"/>
    <mergeCell ref="G7:L8"/>
    <mergeCell ref="Q7:AC8"/>
    <mergeCell ref="F10:P10"/>
    <mergeCell ref="Q10:AC10"/>
  </mergeCells>
  <conditionalFormatting sqref="AC12:AC14 P12:P14">
    <cfRule type="cellIs" dxfId="48" priority="209" operator="lessThan">
      <formula>10</formula>
    </cfRule>
    <cfRule type="cellIs" dxfId="47" priority="210" operator="greaterThan">
      <formula>69</formula>
    </cfRule>
  </conditionalFormatting>
  <conditionalFormatting sqref="Q12:AA14">
    <cfRule type="cellIs" dxfId="46" priority="114" operator="between">
      <formula>"0.8"</formula>
      <formula>"1.8"</formula>
    </cfRule>
    <cfRule type="cellIs" dxfId="45" priority="115" operator="equal">
      <formula>2</formula>
    </cfRule>
  </conditionalFormatting>
  <conditionalFormatting sqref="Q12:Z14">
    <cfRule type="cellIs" dxfId="44" priority="105" operator="between">
      <formula>1.1</formula>
      <formula>1.8</formula>
    </cfRule>
    <cfRule type="cellIs" dxfId="43" priority="106" operator="between">
      <formula>1.2</formula>
      <formula>1.8</formula>
    </cfRule>
    <cfRule type="cellIs" dxfId="42" priority="107" operator="between">
      <formula>0.2</formula>
      <formula>1.3</formula>
    </cfRule>
    <cfRule type="cellIs" dxfId="41" priority="108" operator="equal">
      <formula>0</formula>
    </cfRule>
    <cfRule type="cellIs" dxfId="40" priority="109" operator="between">
      <formula>1</formula>
      <formula>1.8</formula>
    </cfRule>
    <cfRule type="cellIs" dxfId="39" priority="110" operator="lessThan">
      <formula>1</formula>
    </cfRule>
    <cfRule type="cellIs" dxfId="38" priority="111" operator="lessThan">
      <formula>0.8</formula>
    </cfRule>
    <cfRule type="cellIs" dxfId="37" priority="112" operator="lessThan">
      <formula>1</formula>
    </cfRule>
    <cfRule type="cellIs" dxfId="36" priority="113" operator="between">
      <formula>"0.8"</formula>
      <formula>"1.8"</formula>
    </cfRule>
  </conditionalFormatting>
  <conditionalFormatting sqref="M12">
    <cfRule type="cellIs" dxfId="35" priority="104" operator="equal">
      <formula>1</formula>
    </cfRule>
    <cfRule type="cellIs" dxfId="34" priority="1" operator="equal">
      <formula>1</formula>
    </cfRule>
  </conditionalFormatting>
  <conditionalFormatting sqref="F12:L12 F13:I14 K13:L14 J13 F14:L14">
    <cfRule type="cellIs" dxfId="33" priority="100" operator="between">
      <formula>0.2</formula>
      <formula>0.8</formula>
    </cfRule>
    <cfRule type="cellIs" dxfId="32" priority="101" operator="between">
      <formula>1.2</formula>
      <formula>1.88</formula>
    </cfRule>
    <cfRule type="cellIs" dxfId="31" priority="102" operator="equal">
      <formula>0</formula>
    </cfRule>
    <cfRule type="cellIs" dxfId="30" priority="103" operator="equal">
      <formula>2</formula>
    </cfRule>
  </conditionalFormatting>
  <conditionalFormatting sqref="J13:J14">
    <cfRule type="cellIs" dxfId="29" priority="36" operator="between">
      <formula>0.2</formula>
      <formula>0.8</formula>
    </cfRule>
    <cfRule type="cellIs" dxfId="28" priority="37" operator="between">
      <formula>1.2</formula>
      <formula>1.88</formula>
    </cfRule>
    <cfRule type="cellIs" dxfId="27" priority="38" operator="equal">
      <formula>0</formula>
    </cfRule>
    <cfRule type="cellIs" dxfId="26" priority="39" operator="equal">
      <formula>2</formula>
    </cfRule>
  </conditionalFormatting>
  <conditionalFormatting sqref="F12:M12 F13:L14">
    <cfRule type="cellIs" dxfId="25" priority="31" operator="between">
      <formula>"0.90"</formula>
      <formula>"1.8"</formula>
    </cfRule>
    <cfRule type="cellIs" dxfId="24" priority="30" operator="equal">
      <formula>1</formula>
    </cfRule>
  </conditionalFormatting>
  <conditionalFormatting sqref="AC15:AC22 P15:P22">
    <cfRule type="cellIs" dxfId="23" priority="28" operator="lessThan">
      <formula>10</formula>
    </cfRule>
    <cfRule type="cellIs" dxfId="22" priority="29" operator="greaterThan">
      <formula>69</formula>
    </cfRule>
  </conditionalFormatting>
  <conditionalFormatting sqref="Q15:AA22">
    <cfRule type="cellIs" dxfId="21" priority="26" operator="between">
      <formula>"0.8"</formula>
      <formula>"1.8"</formula>
    </cfRule>
    <cfRule type="cellIs" dxfId="20" priority="27" operator="equal">
      <formula>2</formula>
    </cfRule>
  </conditionalFormatting>
  <conditionalFormatting sqref="Q15:Z22">
    <cfRule type="cellIs" dxfId="19" priority="17" operator="between">
      <formula>1.1</formula>
      <formula>1.8</formula>
    </cfRule>
    <cfRule type="cellIs" dxfId="18" priority="18" operator="between">
      <formula>1.2</formula>
      <formula>1.8</formula>
    </cfRule>
    <cfRule type="cellIs" dxfId="17" priority="19" operator="between">
      <formula>0.2</formula>
      <formula>1.3</formula>
    </cfRule>
    <cfRule type="cellIs" dxfId="16" priority="20" operator="equal">
      <formula>0</formula>
    </cfRule>
    <cfRule type="cellIs" dxfId="15" priority="21" operator="between">
      <formula>1</formula>
      <formula>1.8</formula>
    </cfRule>
    <cfRule type="cellIs" dxfId="14" priority="22" operator="lessThan">
      <formula>1</formula>
    </cfRule>
    <cfRule type="cellIs" dxfId="13" priority="23" operator="lessThan">
      <formula>0.8</formula>
    </cfRule>
    <cfRule type="cellIs" dxfId="12" priority="24" operator="lessThan">
      <formula>1</formula>
    </cfRule>
    <cfRule type="cellIs" dxfId="11" priority="25" operator="between">
      <formula>"0.8"</formula>
      <formula>"1.8"</formula>
    </cfRule>
  </conditionalFormatting>
  <conditionalFormatting sqref="F15:L22">
    <cfRule type="cellIs" dxfId="10" priority="13" operator="between">
      <formula>0.2</formula>
      <formula>0.8</formula>
    </cfRule>
    <cfRule type="cellIs" dxfId="9" priority="14" operator="between">
      <formula>1.2</formula>
      <formula>1.88</formula>
    </cfRule>
    <cfRule type="cellIs" dxfId="8" priority="15" operator="equal">
      <formula>0</formula>
    </cfRule>
    <cfRule type="cellIs" dxfId="7" priority="16" operator="equal">
      <formula>2</formula>
    </cfRule>
  </conditionalFormatting>
  <conditionalFormatting sqref="J15:J22">
    <cfRule type="cellIs" dxfId="6" priority="5" operator="between">
      <formula>0.2</formula>
      <formula>0.8</formula>
    </cfRule>
    <cfRule type="cellIs" dxfId="5" priority="6" operator="between">
      <formula>1.2</formula>
      <formula>1.88</formula>
    </cfRule>
    <cfRule type="cellIs" dxfId="4" priority="7" operator="equal">
      <formula>0</formula>
    </cfRule>
    <cfRule type="cellIs" dxfId="3" priority="8" operator="equal">
      <formula>2</formula>
    </cfRule>
  </conditionalFormatting>
  <conditionalFormatting sqref="F15:L22">
    <cfRule type="cellIs" dxfId="2" priority="3" operator="equal">
      <formula>1</formula>
    </cfRule>
    <cfRule type="cellIs" dxfId="1" priority="4" operator="between">
      <formula>"0.90"</formula>
      <formula>"1.8"</formula>
    </cfRule>
  </conditionalFormatting>
  <conditionalFormatting sqref="M13:M22">
    <cfRule type="cellIs" dxfId="0" priority="2" operator="equal">
      <formula>1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 Récap 8-9</vt:lpstr>
      <vt:lpstr> Récap 8-9 (6)</vt:lpstr>
      <vt:lpstr>Saut Barre 8-9</vt:lpstr>
      <vt:lpstr>Ptre Sol 8-9</vt:lpstr>
      <vt:lpstr>Acro 8-9</vt:lpstr>
      <vt:lpstr>Gymnique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Gallin-Martel</dc:creator>
  <cp:lastModifiedBy>Franck-Legras</cp:lastModifiedBy>
  <cp:lastPrinted>2017-10-27T21:10:12Z</cp:lastPrinted>
  <dcterms:created xsi:type="dcterms:W3CDTF">2017-10-06T06:56:59Z</dcterms:created>
  <dcterms:modified xsi:type="dcterms:W3CDTF">2018-08-30T08:49:25Z</dcterms:modified>
</cp:coreProperties>
</file>