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c Gallin-Martel\Desktop\SECTEUR JEUNESSE 2018 2019\Documents actualisés\"/>
    </mc:Choice>
  </mc:AlternateContent>
  <bookViews>
    <workbookView xWindow="0" yWindow="0" windowWidth="20490" windowHeight="8685"/>
  </bookViews>
  <sheets>
    <sheet name="Récap 10-11" sheetId="4" r:id="rId1"/>
    <sheet name="Saut Barre" sheetId="21" r:id="rId2"/>
    <sheet name="Poutre Sol" sheetId="19" r:id="rId3"/>
    <sheet name="Acro" sheetId="17" r:id="rId4"/>
    <sheet name="Gymnique" sheetId="22" r:id="rId5"/>
  </sheets>
  <definedNames>
    <definedName name="_xlnm._FilterDatabase" localSheetId="3" hidden="1">Acro!$B$6:$E$9</definedName>
    <definedName name="_xlnm._FilterDatabase" localSheetId="4" hidden="1">Gymnique!$B$6:$P$9</definedName>
    <definedName name="_xlnm._FilterDatabase" localSheetId="2" hidden="1">'Poutre Sol'!$B$6:$X$9</definedName>
    <definedName name="_xlnm._FilterDatabase" localSheetId="0" hidden="1">'Récap 10-11'!$B$6:$BN$9</definedName>
    <definedName name="_xlnm._FilterDatabase" localSheetId="1" hidden="1">'Saut Barre'!$B$6:$P$9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0" i="22" l="1"/>
  <c r="AC20" i="22"/>
  <c r="N20" i="22"/>
  <c r="P20" i="22"/>
  <c r="AA19" i="22"/>
  <c r="AC19" i="22"/>
  <c r="N19" i="22"/>
  <c r="P19" i="22"/>
  <c r="AA18" i="22"/>
  <c r="AC18" i="22"/>
  <c r="N18" i="22"/>
  <c r="P18" i="22"/>
  <c r="AA17" i="22"/>
  <c r="AC17" i="22"/>
  <c r="N17" i="22"/>
  <c r="P17" i="22"/>
  <c r="AA16" i="22"/>
  <c r="AC16" i="22"/>
  <c r="N16" i="22"/>
  <c r="P16" i="22"/>
  <c r="AA15" i="22"/>
  <c r="AC15" i="22"/>
  <c r="N15" i="22"/>
  <c r="P15" i="22"/>
  <c r="AA14" i="22"/>
  <c r="AC14" i="22"/>
  <c r="N14" i="22"/>
  <c r="P14" i="22"/>
  <c r="AA13" i="22"/>
  <c r="AC13" i="22"/>
  <c r="N13" i="22"/>
  <c r="P13" i="22"/>
  <c r="AA12" i="22"/>
  <c r="AC12" i="22"/>
  <c r="N12" i="22"/>
  <c r="P12" i="22"/>
  <c r="AA11" i="22"/>
  <c r="AC11" i="22"/>
  <c r="N11" i="22"/>
  <c r="P11" i="22"/>
  <c r="AA10" i="22"/>
  <c r="AC10" i="22"/>
  <c r="N10" i="22"/>
  <c r="P10" i="22"/>
  <c r="AA9" i="22"/>
  <c r="AC9" i="22"/>
  <c r="N9" i="22"/>
  <c r="P9" i="22"/>
  <c r="AA8" i="22"/>
  <c r="AC8" i="22"/>
  <c r="N8" i="22"/>
  <c r="P8" i="22"/>
  <c r="AA7" i="22"/>
  <c r="AC7" i="22"/>
  <c r="N7" i="22"/>
  <c r="P7" i="22"/>
  <c r="CR20" i="4"/>
  <c r="CT20" i="4"/>
  <c r="CB20" i="4"/>
  <c r="CD20" i="4"/>
  <c r="BO20" i="4"/>
  <c r="BQ20" i="4"/>
  <c r="BB20" i="4"/>
  <c r="BD20" i="4"/>
  <c r="AQ20" i="4"/>
  <c r="AS20" i="4"/>
  <c r="Z20" i="4"/>
  <c r="AB20" i="4"/>
  <c r="N20" i="4"/>
  <c r="P20" i="4"/>
  <c r="CV20" i="4"/>
  <c r="CU20" i="4"/>
  <c r="CR19" i="4"/>
  <c r="CT19" i="4"/>
  <c r="CB19" i="4"/>
  <c r="CD19" i="4"/>
  <c r="BO19" i="4"/>
  <c r="BQ19" i="4"/>
  <c r="BB19" i="4"/>
  <c r="BD19" i="4"/>
  <c r="AQ19" i="4"/>
  <c r="AS19" i="4"/>
  <c r="Z19" i="4"/>
  <c r="AB19" i="4"/>
  <c r="N19" i="4"/>
  <c r="P19" i="4"/>
  <c r="CV19" i="4"/>
  <c r="CU19" i="4"/>
  <c r="CR18" i="4"/>
  <c r="CT18" i="4"/>
  <c r="CB18" i="4"/>
  <c r="CD18" i="4"/>
  <c r="BO18" i="4"/>
  <c r="BQ18" i="4"/>
  <c r="BB18" i="4"/>
  <c r="BD18" i="4"/>
  <c r="AQ18" i="4"/>
  <c r="AS18" i="4"/>
  <c r="Z18" i="4"/>
  <c r="AB18" i="4"/>
  <c r="N18" i="4"/>
  <c r="P18" i="4"/>
  <c r="CV18" i="4"/>
  <c r="CU18" i="4"/>
  <c r="CR17" i="4"/>
  <c r="CT17" i="4"/>
  <c r="CB17" i="4"/>
  <c r="CD17" i="4"/>
  <c r="BO17" i="4"/>
  <c r="BQ17" i="4"/>
  <c r="BB17" i="4"/>
  <c r="BD17" i="4"/>
  <c r="AQ17" i="4"/>
  <c r="AS17" i="4"/>
  <c r="Z17" i="4"/>
  <c r="AB17" i="4"/>
  <c r="N17" i="4"/>
  <c r="P17" i="4"/>
  <c r="CV17" i="4"/>
  <c r="CU17" i="4"/>
  <c r="CR16" i="4"/>
  <c r="CT16" i="4"/>
  <c r="CB16" i="4"/>
  <c r="CD16" i="4"/>
  <c r="BO16" i="4"/>
  <c r="BQ16" i="4"/>
  <c r="BB16" i="4"/>
  <c r="BD16" i="4"/>
  <c r="AQ16" i="4"/>
  <c r="AS16" i="4"/>
  <c r="Z16" i="4"/>
  <c r="AB16" i="4"/>
  <c r="N16" i="4"/>
  <c r="P16" i="4"/>
  <c r="CV16" i="4"/>
  <c r="CU16" i="4"/>
  <c r="CR15" i="4"/>
  <c r="CT15" i="4"/>
  <c r="CB15" i="4"/>
  <c r="CD15" i="4"/>
  <c r="BO15" i="4"/>
  <c r="BQ15" i="4"/>
  <c r="BB15" i="4"/>
  <c r="BD15" i="4"/>
  <c r="AQ15" i="4"/>
  <c r="AS15" i="4"/>
  <c r="Z15" i="4"/>
  <c r="AB15" i="4"/>
  <c r="N15" i="4"/>
  <c r="P15" i="4"/>
  <c r="CV15" i="4"/>
  <c r="CU15" i="4"/>
  <c r="CR14" i="4"/>
  <c r="CT14" i="4"/>
  <c r="CB14" i="4"/>
  <c r="CD14" i="4"/>
  <c r="BO14" i="4"/>
  <c r="BQ14" i="4"/>
  <c r="BB14" i="4"/>
  <c r="BD14" i="4"/>
  <c r="AQ14" i="4"/>
  <c r="AS14" i="4"/>
  <c r="Z14" i="4"/>
  <c r="AB14" i="4"/>
  <c r="N14" i="4"/>
  <c r="P14" i="4"/>
  <c r="CV14" i="4"/>
  <c r="CU14" i="4"/>
  <c r="CR13" i="4"/>
  <c r="CT13" i="4"/>
  <c r="CB13" i="4"/>
  <c r="CD13" i="4"/>
  <c r="BO13" i="4"/>
  <c r="BQ13" i="4"/>
  <c r="BB13" i="4"/>
  <c r="BD13" i="4"/>
  <c r="AQ13" i="4"/>
  <c r="AS13" i="4"/>
  <c r="Z13" i="4"/>
  <c r="AB13" i="4"/>
  <c r="N13" i="4"/>
  <c r="P13" i="4"/>
  <c r="CV13" i="4"/>
  <c r="CU13" i="4"/>
  <c r="CR12" i="4"/>
  <c r="CT12" i="4"/>
  <c r="CB12" i="4"/>
  <c r="CD12" i="4"/>
  <c r="BO12" i="4"/>
  <c r="BQ12" i="4"/>
  <c r="BB12" i="4"/>
  <c r="BD12" i="4"/>
  <c r="AQ12" i="4"/>
  <c r="AS12" i="4"/>
  <c r="Z12" i="4"/>
  <c r="AB12" i="4"/>
  <c r="N12" i="4"/>
  <c r="P12" i="4"/>
  <c r="CV12" i="4"/>
  <c r="CU12" i="4"/>
  <c r="CR11" i="4"/>
  <c r="CT11" i="4"/>
  <c r="CB11" i="4"/>
  <c r="CD11" i="4"/>
  <c r="BO11" i="4"/>
  <c r="BQ11" i="4"/>
  <c r="BB11" i="4"/>
  <c r="BD11" i="4"/>
  <c r="AQ11" i="4"/>
  <c r="AS11" i="4"/>
  <c r="Z11" i="4"/>
  <c r="AB11" i="4"/>
  <c r="N11" i="4"/>
  <c r="P11" i="4"/>
  <c r="CV11" i="4"/>
  <c r="CU11" i="4"/>
  <c r="CR10" i="4"/>
  <c r="CT10" i="4"/>
  <c r="CB10" i="4"/>
  <c r="CD10" i="4"/>
  <c r="BO10" i="4"/>
  <c r="BQ10" i="4"/>
  <c r="BB10" i="4"/>
  <c r="BD10" i="4"/>
  <c r="AQ10" i="4"/>
  <c r="AS10" i="4"/>
  <c r="Z10" i="4"/>
  <c r="AB10" i="4"/>
  <c r="N10" i="4"/>
  <c r="P10" i="4"/>
  <c r="CV10" i="4"/>
  <c r="CU10" i="4"/>
  <c r="BB8" i="4"/>
  <c r="BD8" i="4"/>
  <c r="BB9" i="4"/>
  <c r="BD9" i="4"/>
  <c r="BB7" i="4"/>
  <c r="BD7" i="4"/>
  <c r="CB8" i="4"/>
  <c r="CD8" i="4"/>
  <c r="CB9" i="4"/>
  <c r="CD9" i="4"/>
  <c r="CB7" i="4"/>
  <c r="CD7" i="4"/>
  <c r="T13" i="19"/>
  <c r="V13" i="19"/>
  <c r="T12" i="19"/>
  <c r="V12" i="19"/>
  <c r="T11" i="19"/>
  <c r="V11" i="19"/>
  <c r="T10" i="19"/>
  <c r="V10" i="19"/>
  <c r="P17" i="19"/>
  <c r="R17" i="19"/>
  <c r="P18" i="19"/>
  <c r="R18" i="19"/>
  <c r="P19" i="19"/>
  <c r="R19" i="19"/>
  <c r="P20" i="19"/>
  <c r="R20" i="19"/>
  <c r="P21" i="19"/>
  <c r="R21" i="19"/>
  <c r="P22" i="19"/>
  <c r="R22" i="19"/>
  <c r="P23" i="19"/>
  <c r="R23" i="19"/>
  <c r="O23" i="21"/>
  <c r="Q23" i="21"/>
  <c r="O22" i="21"/>
  <c r="Q22" i="21"/>
  <c r="O21" i="21"/>
  <c r="Q21" i="21"/>
  <c r="O20" i="21"/>
  <c r="Q20" i="21"/>
  <c r="O19" i="21"/>
  <c r="Q19" i="21"/>
  <c r="O18" i="21"/>
  <c r="Q18" i="21"/>
  <c r="O17" i="21"/>
  <c r="Q17" i="21"/>
  <c r="N13" i="21"/>
  <c r="P13" i="21"/>
  <c r="N12" i="21"/>
  <c r="P12" i="21"/>
  <c r="N11" i="21"/>
  <c r="P11" i="21"/>
  <c r="N10" i="21"/>
  <c r="P10" i="21"/>
  <c r="N9" i="21"/>
  <c r="P9" i="21"/>
  <c r="N8" i="21"/>
  <c r="P8" i="21"/>
  <c r="N7" i="21"/>
  <c r="P7" i="21"/>
  <c r="T9" i="19"/>
  <c r="V9" i="19"/>
  <c r="T8" i="19"/>
  <c r="V8" i="19"/>
  <c r="T7" i="19"/>
  <c r="V7" i="19"/>
  <c r="S13" i="17"/>
  <c r="U13" i="17"/>
  <c r="S12" i="17"/>
  <c r="U12" i="17"/>
  <c r="S11" i="17"/>
  <c r="U11" i="17"/>
  <c r="S10" i="17"/>
  <c r="U10" i="17"/>
  <c r="V10" i="17"/>
  <c r="S9" i="17"/>
  <c r="U9" i="17"/>
  <c r="S8" i="17"/>
  <c r="U8" i="17"/>
  <c r="S7" i="17"/>
  <c r="U7" i="17"/>
  <c r="V7" i="17"/>
  <c r="V9" i="17"/>
  <c r="V11" i="17"/>
  <c r="V13" i="17"/>
  <c r="V8" i="17"/>
  <c r="V12" i="17"/>
  <c r="Z8" i="4"/>
  <c r="Z9" i="4"/>
  <c r="AB9" i="4"/>
  <c r="CR9" i="4"/>
  <c r="CT9" i="4"/>
  <c r="BO9" i="4"/>
  <c r="BQ9" i="4"/>
  <c r="AQ9" i="4"/>
  <c r="AS9" i="4"/>
  <c r="N9" i="4"/>
  <c r="P9" i="4"/>
  <c r="CV9" i="4"/>
  <c r="CU9" i="4"/>
  <c r="CR7" i="4"/>
  <c r="CT7" i="4"/>
  <c r="BO7" i="4"/>
  <c r="BQ7" i="4"/>
  <c r="AQ7" i="4"/>
  <c r="AS7" i="4"/>
  <c r="Z7" i="4"/>
  <c r="AB7" i="4"/>
  <c r="N7" i="4"/>
  <c r="P7" i="4"/>
  <c r="BO8" i="4"/>
  <c r="BQ8" i="4"/>
  <c r="AB8" i="4"/>
  <c r="N8" i="4"/>
  <c r="P8" i="4"/>
  <c r="CR8" i="4"/>
  <c r="CT8" i="4"/>
  <c r="AQ8" i="4"/>
  <c r="AS8" i="4"/>
  <c r="CV7" i="4"/>
  <c r="CU7" i="4"/>
  <c r="CV8" i="4"/>
  <c r="CU8" i="4"/>
</calcChain>
</file>

<file path=xl/sharedStrings.xml><?xml version="1.0" encoding="utf-8"?>
<sst xmlns="http://schemas.openxmlformats.org/spreadsheetml/2006/main" count="1697" uniqueCount="89">
  <si>
    <t>Club</t>
  </si>
  <si>
    <t>Saut</t>
  </si>
  <si>
    <t>Barre fixe</t>
  </si>
  <si>
    <t>Poutre</t>
  </si>
  <si>
    <t>Alignements</t>
  </si>
  <si>
    <t>Trampoline</t>
  </si>
  <si>
    <t>Fast track</t>
  </si>
  <si>
    <t>5 Chdl</t>
  </si>
  <si>
    <t>ATR reb  Pont</t>
  </si>
  <si>
    <t>Rl av chandl</t>
  </si>
  <si>
    <t>Stalder</t>
  </si>
  <si>
    <t>2 Lunes</t>
  </si>
  <si>
    <t>TOTAL</t>
  </si>
  <si>
    <t>%</t>
  </si>
  <si>
    <t>Gymnique Sol</t>
  </si>
  <si>
    <t>.</t>
  </si>
  <si>
    <t>Nom</t>
  </si>
  <si>
    <t>Prénom</t>
  </si>
  <si>
    <t>An</t>
  </si>
  <si>
    <t>Lune salto bloc 40</t>
  </si>
  <si>
    <t>Tsuk tendu Fosse</t>
  </si>
  <si>
    <t>Prepa Yurch  dos</t>
  </si>
  <si>
    <t>Yurch groupé Fosse</t>
  </si>
  <si>
    <t>Yurch Tendu fosse</t>
  </si>
  <si>
    <t>Tour PM ATR</t>
  </si>
  <si>
    <t>Salto facial</t>
  </si>
  <si>
    <t>Salto costal</t>
  </si>
  <si>
    <t>Salto Jap.</t>
  </si>
  <si>
    <t>Spl av Roue Spl Arr</t>
  </si>
  <si>
    <t>3 Flips</t>
  </si>
  <si>
    <t>Série 3 élémts</t>
  </si>
  <si>
    <t>Flip tendu décalé</t>
  </si>
  <si>
    <t xml:space="preserve">Flip tendu </t>
  </si>
  <si>
    <t>Sortie salto tendu</t>
  </si>
  <si>
    <t>Sortie tendu vrille</t>
  </si>
  <si>
    <t>Pl dos éc 1/2 valse</t>
  </si>
  <si>
    <t>Pont Arr.</t>
  </si>
  <si>
    <t>Rl arr 1/2 valse</t>
  </si>
  <si>
    <t>Rl arr valse</t>
  </si>
  <si>
    <t>Rl av Stalder</t>
  </si>
  <si>
    <t>Roue pd pd impuls</t>
  </si>
  <si>
    <t>1/2 tour</t>
  </si>
  <si>
    <t xml:space="preserve"> kboom tendu</t>
  </si>
  <si>
    <t>3/4 ventre + cody</t>
  </si>
  <si>
    <t>Double vrille arr.</t>
  </si>
  <si>
    <t>Salto av. 3/4 dos</t>
  </si>
  <si>
    <t>Tendu groupé x2</t>
  </si>
  <si>
    <t>Tendu tendu</t>
  </si>
  <si>
    <t>1 reb.     3 flips</t>
  </si>
  <si>
    <t>1 reb. 2 flips + tempo</t>
  </si>
  <si>
    <t>Ligne test total maxi</t>
  </si>
  <si>
    <t>Gym Ptre</t>
  </si>
  <si>
    <t>Gym Sol</t>
  </si>
  <si>
    <r>
      <t xml:space="preserve">Programme PAS                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      10/11 ans</t>
    </r>
    <r>
      <rPr>
        <b/>
        <sz val="12"/>
        <color theme="1"/>
        <rFont val="Calibri"/>
        <family val="2"/>
        <scheme val="minor"/>
      </rPr>
      <t xml:space="preserve">                                                 </t>
    </r>
    <r>
      <rPr>
        <b/>
        <sz val="14"/>
        <color rgb="FFFF0000"/>
        <rFont val="Calibri"/>
        <family val="2"/>
        <scheme val="minor"/>
      </rPr>
      <t xml:space="preserve">  </t>
    </r>
    <r>
      <rPr>
        <b/>
        <sz val="12"/>
        <color theme="1"/>
        <rFont val="Calibri"/>
        <family val="2"/>
        <scheme val="minor"/>
      </rPr>
      <t xml:space="preserve">                                             </t>
    </r>
  </si>
  <si>
    <t>Date:                                                                                                                                 Lieu:</t>
  </si>
  <si>
    <t>Lune debout +20 cm</t>
  </si>
  <si>
    <t>Prépa Tsuk +20 cm</t>
  </si>
  <si>
    <t>Prépa Yurch +20 cm</t>
  </si>
  <si>
    <t>Prise d'élan filé</t>
  </si>
  <si>
    <t>Grand réta.</t>
  </si>
  <si>
    <t>Pass. filé ATR</t>
  </si>
  <si>
    <t>2 soleils reb.</t>
  </si>
  <si>
    <t>2 soleils coupés</t>
  </si>
  <si>
    <t>1 soleil - 1 Bal. ATR</t>
  </si>
  <si>
    <t>Sdm Salto gr.</t>
  </si>
  <si>
    <t>Sdm Salto Gr.</t>
  </si>
  <si>
    <t xml:space="preserve"> 1/2 valse</t>
  </si>
  <si>
    <t>Double salto arr. gr.</t>
  </si>
  <si>
    <t>Double arr. puck</t>
  </si>
  <si>
    <t>11 ans</t>
  </si>
  <si>
    <t>Vrille dos  bloc</t>
  </si>
  <si>
    <t>Double salto avant</t>
  </si>
  <si>
    <t>Batt.</t>
  </si>
  <si>
    <t>Rd de jb</t>
  </si>
  <si>
    <t>Echap. Pied D</t>
  </si>
  <si>
    <t>Echap. Pied G</t>
  </si>
  <si>
    <t>Enjamb</t>
  </si>
  <si>
    <t>Bonus 1</t>
  </si>
  <si>
    <t>Bonus 2</t>
  </si>
  <si>
    <t>Saut écart</t>
  </si>
  <si>
    <t>Saut changt jb</t>
  </si>
  <si>
    <t>Fente pivot</t>
  </si>
  <si>
    <t>Tour en l'air</t>
  </si>
  <si>
    <t>Relevé</t>
  </si>
  <si>
    <t>Soubr Soubr</t>
  </si>
  <si>
    <t>Cabriole</t>
  </si>
  <si>
    <t>Soubr St éc.</t>
  </si>
  <si>
    <t>Bonus</t>
  </si>
  <si>
    <t>Gymnique Poutre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</si>
</sst>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1"/>
      <name val="Arial"/>
      <family val="2"/>
    </font>
    <font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CFF66"/>
        <bgColor indexed="64"/>
      </patternFill>
    </fill>
    <fill>
      <patternFill patternType="solid">
        <fgColor rgb="FFCCFF33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auto="1"/>
      </left>
      <right style="thin">
        <color auto="1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12" fillId="0" borderId="0"/>
  </cellStyleXfs>
  <cellXfs count="25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ont="1"/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6" fillId="0" borderId="0" xfId="0" applyNumberFormat="1" applyFont="1"/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 applyProtection="1">
      <alignment vertical="top"/>
      <protection locked="0"/>
    </xf>
    <xf numFmtId="0" fontId="0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" fillId="2" borderId="23" xfId="0" applyFont="1" applyFill="1" applyBorder="1" applyAlignment="1" applyProtection="1">
      <alignment horizontal="center"/>
    </xf>
    <xf numFmtId="0" fontId="1" fillId="2" borderId="24" xfId="0" applyFont="1" applyFill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/>
    </xf>
    <xf numFmtId="0" fontId="1" fillId="2" borderId="30" xfId="0" applyFont="1" applyFill="1" applyBorder="1" applyAlignment="1" applyProtection="1">
      <alignment horizontal="center"/>
    </xf>
    <xf numFmtId="1" fontId="3" fillId="0" borderId="26" xfId="0" applyNumberFormat="1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1" fontId="4" fillId="0" borderId="26" xfId="0" applyNumberFormat="1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0" fillId="0" borderId="5" xfId="0" applyBorder="1" applyProtection="1"/>
    <xf numFmtId="0" fontId="0" fillId="0" borderId="27" xfId="0" applyBorder="1" applyProtection="1"/>
    <xf numFmtId="0" fontId="4" fillId="0" borderId="26" xfId="0" applyFont="1" applyBorder="1" applyAlignment="1" applyProtection="1">
      <alignment horizontal="center"/>
    </xf>
    <xf numFmtId="1" fontId="7" fillId="0" borderId="0" xfId="0" applyNumberFormat="1" applyFont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1" fontId="3" fillId="0" borderId="13" xfId="0" applyNumberFormat="1" applyFont="1" applyBorder="1" applyAlignment="1" applyProtection="1">
      <alignment horizontal="center"/>
    </xf>
    <xf numFmtId="1" fontId="3" fillId="0" borderId="30" xfId="0" applyNumberFormat="1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1" fontId="4" fillId="0" borderId="30" xfId="0" applyNumberFormat="1" applyFont="1" applyBorder="1" applyAlignment="1" applyProtection="1">
      <alignment horizontal="center"/>
    </xf>
    <xf numFmtId="0" fontId="0" fillId="0" borderId="13" xfId="0" applyBorder="1" applyProtection="1"/>
    <xf numFmtId="0" fontId="0" fillId="0" borderId="31" xfId="0" applyBorder="1" applyProtection="1"/>
    <xf numFmtId="0" fontId="4" fillId="0" borderId="30" xfId="0" applyFont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center"/>
    </xf>
    <xf numFmtId="0" fontId="1" fillId="2" borderId="38" xfId="0" applyFont="1" applyFill="1" applyBorder="1" applyAlignment="1" applyProtection="1">
      <alignment horizontal="center"/>
    </xf>
    <xf numFmtId="0" fontId="1" fillId="2" borderId="25" xfId="0" applyFont="1" applyFill="1" applyBorder="1" applyAlignment="1" applyProtection="1">
      <alignment horizontal="center"/>
    </xf>
    <xf numFmtId="0" fontId="0" fillId="4" borderId="3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/>
    </xf>
    <xf numFmtId="0" fontId="1" fillId="2" borderId="40" xfId="0" applyFont="1" applyFill="1" applyBorder="1" applyAlignment="1" applyProtection="1">
      <alignment horizontal="center"/>
    </xf>
    <xf numFmtId="0" fontId="1" fillId="2" borderId="41" xfId="0" applyFont="1" applyFill="1" applyBorder="1" applyAlignment="1" applyProtection="1">
      <alignment horizontal="center"/>
    </xf>
    <xf numFmtId="0" fontId="0" fillId="0" borderId="42" xfId="0" applyFont="1" applyBorder="1" applyAlignment="1">
      <alignment horizontal="center" vertical="center" wrapText="1"/>
    </xf>
    <xf numFmtId="0" fontId="1" fillId="2" borderId="43" xfId="0" applyFont="1" applyFill="1" applyBorder="1" applyAlignment="1" applyProtection="1">
      <alignment horizontal="center"/>
    </xf>
    <xf numFmtId="0" fontId="0" fillId="4" borderId="21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 applyProtection="1">
      <alignment horizontal="center"/>
    </xf>
    <xf numFmtId="0" fontId="1" fillId="2" borderId="44" xfId="0" applyFont="1" applyFill="1" applyBorder="1" applyAlignment="1" applyProtection="1">
      <alignment horizontal="center"/>
    </xf>
    <xf numFmtId="0" fontId="0" fillId="4" borderId="8" xfId="0" applyFont="1" applyFill="1" applyBorder="1" applyAlignment="1">
      <alignment horizontal="center" vertical="center" wrapText="1"/>
    </xf>
    <xf numFmtId="0" fontId="1" fillId="0" borderId="38" xfId="0" applyFont="1" applyBorder="1" applyAlignment="1" applyProtection="1">
      <alignment horizontal="center"/>
    </xf>
    <xf numFmtId="0" fontId="15" fillId="3" borderId="45" xfId="0" applyFont="1" applyFill="1" applyBorder="1"/>
    <xf numFmtId="0" fontId="16" fillId="3" borderId="33" xfId="0" applyFont="1" applyFill="1" applyBorder="1"/>
    <xf numFmtId="0" fontId="14" fillId="3" borderId="42" xfId="0" applyFont="1" applyFill="1" applyBorder="1"/>
    <xf numFmtId="0" fontId="2" fillId="2" borderId="47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/>
    </xf>
    <xf numFmtId="0" fontId="19" fillId="2" borderId="12" xfId="0" applyFont="1" applyFill="1" applyBorder="1"/>
    <xf numFmtId="0" fontId="19" fillId="2" borderId="1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left" vertical="center" wrapText="1"/>
    </xf>
    <xf numFmtId="0" fontId="11" fillId="3" borderId="50" xfId="0" applyFont="1" applyFill="1" applyBorder="1" applyAlignment="1">
      <alignment horizontal="center" vertical="center"/>
    </xf>
    <xf numFmtId="0" fontId="18" fillId="2" borderId="50" xfId="0" applyFont="1" applyFill="1" applyBorder="1" applyAlignment="1">
      <alignment horizontal="left" vertical="center"/>
    </xf>
    <xf numFmtId="0" fontId="1" fillId="0" borderId="13" xfId="0" applyFont="1" applyBorder="1" applyAlignment="1" applyProtection="1">
      <alignment horizontal="center"/>
    </xf>
    <xf numFmtId="0" fontId="1" fillId="0" borderId="31" xfId="0" applyFont="1" applyBorder="1" applyAlignment="1" applyProtection="1">
      <alignment horizontal="center"/>
    </xf>
    <xf numFmtId="0" fontId="1" fillId="0" borderId="51" xfId="0" applyFont="1" applyBorder="1" applyAlignment="1" applyProtection="1">
      <alignment horizontal="center"/>
    </xf>
    <xf numFmtId="0" fontId="1" fillId="0" borderId="37" xfId="0" applyFont="1" applyBorder="1" applyAlignment="1" applyProtection="1">
      <alignment horizontal="center"/>
    </xf>
    <xf numFmtId="0" fontId="1" fillId="0" borderId="52" xfId="0" applyFont="1" applyBorder="1" applyAlignment="1" applyProtection="1">
      <alignment horizontal="center"/>
    </xf>
    <xf numFmtId="0" fontId="1" fillId="0" borderId="53" xfId="0" applyFont="1" applyBorder="1" applyAlignment="1" applyProtection="1">
      <alignment horizontal="center"/>
    </xf>
    <xf numFmtId="0" fontId="1" fillId="0" borderId="54" xfId="0" applyFont="1" applyBorder="1" applyAlignment="1" applyProtection="1">
      <alignment horizontal="center"/>
    </xf>
    <xf numFmtId="0" fontId="1" fillId="0" borderId="55" xfId="0" applyFont="1" applyBorder="1" applyAlignment="1" applyProtection="1">
      <alignment horizontal="center"/>
    </xf>
    <xf numFmtId="0" fontId="1" fillId="2" borderId="56" xfId="0" applyFont="1" applyFill="1" applyBorder="1" applyAlignment="1" applyProtection="1">
      <alignment horizontal="center"/>
    </xf>
    <xf numFmtId="0" fontId="1" fillId="2" borderId="57" xfId="0" applyFont="1" applyFill="1" applyBorder="1" applyAlignment="1" applyProtection="1">
      <alignment horizontal="center"/>
    </xf>
    <xf numFmtId="0" fontId="1" fillId="2" borderId="58" xfId="0" applyFont="1" applyFill="1" applyBorder="1" applyAlignment="1" applyProtection="1">
      <alignment horizontal="center"/>
    </xf>
    <xf numFmtId="0" fontId="1" fillId="2" borderId="59" xfId="0" applyFont="1" applyFill="1" applyBorder="1" applyAlignment="1" applyProtection="1">
      <alignment horizontal="center"/>
    </xf>
    <xf numFmtId="0" fontId="1" fillId="2" borderId="60" xfId="0" applyFont="1" applyFill="1" applyBorder="1" applyAlignment="1" applyProtection="1">
      <alignment horizontal="center"/>
    </xf>
    <xf numFmtId="0" fontId="1" fillId="2" borderId="61" xfId="0" applyFont="1" applyFill="1" applyBorder="1" applyAlignment="1" applyProtection="1">
      <alignment horizontal="center"/>
    </xf>
    <xf numFmtId="0" fontId="2" fillId="0" borderId="58" xfId="0" applyFont="1" applyBorder="1" applyAlignment="1" applyProtection="1">
      <alignment horizontal="center"/>
    </xf>
    <xf numFmtId="0" fontId="1" fillId="0" borderId="62" xfId="0" applyFont="1" applyBorder="1" applyAlignment="1" applyProtection="1">
      <alignment horizontal="center"/>
    </xf>
    <xf numFmtId="0" fontId="3" fillId="0" borderId="63" xfId="0" applyFont="1" applyBorder="1" applyAlignment="1" applyProtection="1">
      <alignment horizontal="center"/>
    </xf>
    <xf numFmtId="0" fontId="1" fillId="2" borderId="64" xfId="0" applyFont="1" applyFill="1" applyBorder="1" applyAlignment="1" applyProtection="1">
      <alignment horizontal="center"/>
    </xf>
    <xf numFmtId="0" fontId="1" fillId="2" borderId="65" xfId="0" applyFont="1" applyFill="1" applyBorder="1" applyAlignment="1" applyProtection="1">
      <alignment horizontal="center"/>
    </xf>
    <xf numFmtId="0" fontId="1" fillId="2" borderId="66" xfId="0" applyFont="1" applyFill="1" applyBorder="1" applyAlignment="1" applyProtection="1">
      <alignment horizontal="center"/>
    </xf>
    <xf numFmtId="0" fontId="1" fillId="2" borderId="67" xfId="0" applyFont="1" applyFill="1" applyBorder="1" applyAlignment="1" applyProtection="1">
      <alignment horizontal="center"/>
    </xf>
    <xf numFmtId="0" fontId="1" fillId="2" borderId="68" xfId="0" applyFont="1" applyFill="1" applyBorder="1" applyAlignment="1" applyProtection="1">
      <alignment horizontal="center"/>
    </xf>
    <xf numFmtId="0" fontId="1" fillId="2" borderId="69" xfId="0" applyFont="1" applyFill="1" applyBorder="1" applyAlignment="1" applyProtection="1">
      <alignment horizontal="center"/>
    </xf>
    <xf numFmtId="0" fontId="1" fillId="2" borderId="70" xfId="0" applyFont="1" applyFill="1" applyBorder="1" applyAlignment="1" applyProtection="1">
      <alignment horizontal="center"/>
    </xf>
    <xf numFmtId="1" fontId="3" fillId="0" borderId="71" xfId="0" applyNumberFormat="1" applyFont="1" applyBorder="1" applyAlignment="1" applyProtection="1">
      <alignment horizontal="center"/>
    </xf>
    <xf numFmtId="0" fontId="1" fillId="0" borderId="57" xfId="0" applyFont="1" applyBorder="1" applyAlignment="1" applyProtection="1">
      <alignment horizontal="center"/>
    </xf>
    <xf numFmtId="0" fontId="1" fillId="2" borderId="72" xfId="0" applyFont="1" applyFill="1" applyBorder="1" applyAlignment="1" applyProtection="1">
      <alignment horizontal="center"/>
    </xf>
    <xf numFmtId="0" fontId="0" fillId="0" borderId="58" xfId="0" applyBorder="1" applyAlignment="1" applyProtection="1">
      <alignment horizontal="center"/>
    </xf>
    <xf numFmtId="0" fontId="1" fillId="0" borderId="58" xfId="0" applyFont="1" applyBorder="1" applyAlignment="1" applyProtection="1">
      <alignment horizontal="center"/>
    </xf>
    <xf numFmtId="1" fontId="4" fillId="0" borderId="71" xfId="0" applyNumberFormat="1" applyFont="1" applyBorder="1" applyAlignment="1" applyProtection="1">
      <alignment horizontal="center"/>
    </xf>
    <xf numFmtId="0" fontId="1" fillId="0" borderId="56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/>
    </xf>
    <xf numFmtId="0" fontId="1" fillId="0" borderId="60" xfId="0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0" fillId="0" borderId="62" xfId="0" applyBorder="1" applyProtection="1"/>
    <xf numFmtId="0" fontId="0" fillId="0" borderId="58" xfId="0" applyBorder="1" applyProtection="1"/>
    <xf numFmtId="0" fontId="4" fillId="0" borderId="71" xfId="0" applyFont="1" applyBorder="1" applyAlignment="1" applyProtection="1">
      <alignment horizontal="center"/>
    </xf>
    <xf numFmtId="1" fontId="7" fillId="0" borderId="2" xfId="0" applyNumberFormat="1" applyFont="1" applyBorder="1" applyAlignment="1" applyProtection="1">
      <alignment horizontal="center"/>
    </xf>
    <xf numFmtId="1" fontId="7" fillId="0" borderId="73" xfId="0" applyNumberFormat="1" applyFont="1" applyBorder="1" applyAlignment="1" applyProtection="1">
      <alignment horizontal="center"/>
    </xf>
    <xf numFmtId="0" fontId="1" fillId="2" borderId="34" xfId="0" applyFont="1" applyFill="1" applyBorder="1" applyAlignment="1" applyProtection="1">
      <alignment horizontal="center"/>
    </xf>
    <xf numFmtId="0" fontId="1" fillId="2" borderId="35" xfId="0" applyFont="1" applyFill="1" applyBorder="1" applyAlignment="1" applyProtection="1">
      <alignment horizontal="center"/>
    </xf>
    <xf numFmtId="0" fontId="1" fillId="2" borderId="74" xfId="0" applyFont="1" applyFill="1" applyBorder="1" applyAlignment="1" applyProtection="1">
      <alignment horizontal="center"/>
    </xf>
    <xf numFmtId="0" fontId="1" fillId="2" borderId="75" xfId="0" applyFont="1" applyFill="1" applyBorder="1" applyAlignment="1" applyProtection="1">
      <alignment horizontal="center"/>
    </xf>
    <xf numFmtId="0" fontId="1" fillId="2" borderId="76" xfId="0" applyFont="1" applyFill="1" applyBorder="1" applyAlignment="1" applyProtection="1">
      <alignment horizontal="center"/>
    </xf>
    <xf numFmtId="0" fontId="1" fillId="2" borderId="77" xfId="0" applyFont="1" applyFill="1" applyBorder="1" applyAlignment="1" applyProtection="1">
      <alignment horizontal="center"/>
    </xf>
    <xf numFmtId="0" fontId="2" fillId="0" borderId="74" xfId="0" applyFont="1" applyBorder="1" applyAlignment="1" applyProtection="1">
      <alignment horizontal="center"/>
    </xf>
    <xf numFmtId="0" fontId="1" fillId="0" borderId="78" xfId="0" applyFont="1" applyBorder="1" applyAlignment="1" applyProtection="1">
      <alignment horizontal="center"/>
    </xf>
    <xf numFmtId="0" fontId="3" fillId="0" borderId="79" xfId="0" applyFont="1" applyBorder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1" fillId="0" borderId="74" xfId="0" applyFont="1" applyBorder="1" applyAlignment="1" applyProtection="1">
      <alignment horizontal="center"/>
    </xf>
    <xf numFmtId="1" fontId="4" fillId="0" borderId="36" xfId="0" applyNumberFormat="1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75" xfId="0" applyFont="1" applyBorder="1" applyAlignment="1" applyProtection="1">
      <alignment horizontal="center"/>
    </xf>
    <xf numFmtId="0" fontId="1" fillId="0" borderId="76" xfId="0" applyFont="1" applyBorder="1" applyAlignment="1" applyProtection="1">
      <alignment horizontal="center"/>
    </xf>
    <xf numFmtId="0" fontId="1" fillId="0" borderId="77" xfId="0" applyFont="1" applyBorder="1" applyAlignment="1" applyProtection="1">
      <alignment horizontal="center"/>
    </xf>
    <xf numFmtId="0" fontId="0" fillId="0" borderId="78" xfId="0" applyBorder="1" applyProtection="1"/>
    <xf numFmtId="0" fontId="0" fillId="0" borderId="74" xfId="0" applyBorder="1" applyProtection="1"/>
    <xf numFmtId="0" fontId="4" fillId="0" borderId="36" xfId="0" applyFont="1" applyBorder="1" applyAlignment="1" applyProtection="1">
      <alignment horizontal="center"/>
    </xf>
    <xf numFmtId="0" fontId="2" fillId="0" borderId="68" xfId="0" applyFont="1" applyBorder="1" applyAlignment="1" applyProtection="1">
      <alignment horizontal="center"/>
    </xf>
    <xf numFmtId="1" fontId="3" fillId="0" borderId="63" xfId="0" applyNumberFormat="1" applyFont="1" applyBorder="1" applyAlignment="1" applyProtection="1">
      <alignment horizontal="center"/>
    </xf>
    <xf numFmtId="1" fontId="3" fillId="0" borderId="6" xfId="0" applyNumberFormat="1" applyFont="1" applyBorder="1" applyAlignment="1" applyProtection="1">
      <alignment horizontal="center"/>
    </xf>
    <xf numFmtId="1" fontId="3" fillId="0" borderId="79" xfId="0" applyNumberFormat="1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82" xfId="0" applyFont="1" applyBorder="1" applyAlignment="1" applyProtection="1">
      <alignment horizontal="center"/>
    </xf>
    <xf numFmtId="0" fontId="1" fillId="0" borderId="83" xfId="0" applyFont="1" applyBorder="1" applyAlignment="1" applyProtection="1">
      <alignment horizontal="center"/>
    </xf>
    <xf numFmtId="0" fontId="1" fillId="0" borderId="84" xfId="0" applyFont="1" applyBorder="1" applyAlignment="1" applyProtection="1">
      <alignment horizontal="center"/>
    </xf>
    <xf numFmtId="0" fontId="1" fillId="0" borderId="85" xfId="0" applyFont="1" applyBorder="1" applyAlignment="1" applyProtection="1">
      <alignment horizontal="center"/>
    </xf>
    <xf numFmtId="0" fontId="17" fillId="2" borderId="46" xfId="0" applyFont="1" applyFill="1" applyBorder="1" applyAlignment="1">
      <alignment horizontal="left" vertical="center" wrapText="1"/>
    </xf>
    <xf numFmtId="0" fontId="11" fillId="2" borderId="47" xfId="0" applyFont="1" applyFill="1" applyBorder="1" applyAlignment="1">
      <alignment vertical="center" wrapText="1"/>
    </xf>
    <xf numFmtId="0" fontId="3" fillId="2" borderId="48" xfId="0" applyFont="1" applyFill="1" applyBorder="1"/>
    <xf numFmtId="0" fontId="2" fillId="2" borderId="12" xfId="0" applyFont="1" applyFill="1" applyBorder="1"/>
    <xf numFmtId="0" fontId="17" fillId="2" borderId="48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vertical="center" wrapText="1"/>
    </xf>
    <xf numFmtId="0" fontId="17" fillId="2" borderId="49" xfId="0" applyFont="1" applyFill="1" applyBorder="1" applyAlignment="1">
      <alignment vertical="center"/>
    </xf>
    <xf numFmtId="0" fontId="20" fillId="2" borderId="50" xfId="0" applyFont="1" applyFill="1" applyBorder="1"/>
    <xf numFmtId="0" fontId="21" fillId="3" borderId="33" xfId="0" applyFont="1" applyFill="1" applyBorder="1" applyAlignment="1">
      <alignment horizontal="left"/>
    </xf>
    <xf numFmtId="0" fontId="21" fillId="3" borderId="33" xfId="0" applyFont="1" applyFill="1" applyBorder="1"/>
    <xf numFmtId="0" fontId="23" fillId="3" borderId="42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 applyProtection="1">
      <alignment vertical="top"/>
      <protection locked="0"/>
    </xf>
    <xf numFmtId="0" fontId="0" fillId="0" borderId="8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24" fillId="0" borderId="13" xfId="0" applyFont="1" applyBorder="1" applyAlignment="1" applyProtection="1">
      <alignment horizontal="center"/>
    </xf>
    <xf numFmtId="0" fontId="24" fillId="0" borderId="62" xfId="0" applyFont="1" applyBorder="1" applyAlignment="1" applyProtection="1">
      <alignment horizontal="center"/>
    </xf>
    <xf numFmtId="0" fontId="24" fillId="0" borderId="5" xfId="0" applyFont="1" applyBorder="1" applyAlignment="1" applyProtection="1">
      <alignment horizontal="center"/>
    </xf>
    <xf numFmtId="0" fontId="24" fillId="0" borderId="78" xfId="0" applyFont="1" applyBorder="1" applyAlignment="1" applyProtection="1">
      <alignment horizontal="center"/>
    </xf>
    <xf numFmtId="0" fontId="24" fillId="0" borderId="31" xfId="0" applyFont="1" applyBorder="1" applyAlignment="1" applyProtection="1">
      <alignment horizontal="center"/>
    </xf>
    <xf numFmtId="0" fontId="24" fillId="0" borderId="58" xfId="0" applyFont="1" applyBorder="1" applyAlignment="1" applyProtection="1">
      <alignment horizontal="center"/>
    </xf>
    <xf numFmtId="0" fontId="24" fillId="0" borderId="27" xfId="0" applyFont="1" applyBorder="1" applyAlignment="1" applyProtection="1">
      <alignment horizontal="center"/>
    </xf>
    <xf numFmtId="0" fontId="24" fillId="0" borderId="74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1" fillId="2" borderId="37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4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73" xfId="0" applyFont="1" applyBorder="1" applyAlignment="1">
      <alignment vertical="center" wrapText="1"/>
    </xf>
    <xf numFmtId="0" fontId="0" fillId="5" borderId="0" xfId="0" applyFont="1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1" fillId="3" borderId="86" xfId="0" applyFont="1" applyFill="1" applyBorder="1" applyAlignment="1">
      <alignment horizontal="center"/>
    </xf>
    <xf numFmtId="0" fontId="21" fillId="3" borderId="8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89" xfId="0" applyFont="1" applyBorder="1" applyAlignment="1">
      <alignment horizontal="center"/>
    </xf>
    <xf numFmtId="0" fontId="5" fillId="0" borderId="90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5" fillId="0" borderId="80" xfId="0" applyFont="1" applyBorder="1" applyAlignment="1">
      <alignment horizontal="center" wrapText="1"/>
    </xf>
    <xf numFmtId="0" fontId="5" fillId="0" borderId="8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0" fillId="0" borderId="93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  <xf numFmtId="0" fontId="13" fillId="0" borderId="94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wrapText="1"/>
    </xf>
    <xf numFmtId="1" fontId="2" fillId="0" borderId="27" xfId="0" applyNumberFormat="1" applyFont="1" applyBorder="1" applyAlignment="1">
      <alignment horizontal="center"/>
    </xf>
    <xf numFmtId="0" fontId="0" fillId="0" borderId="8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5" fillId="0" borderId="87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/>
    </xf>
    <xf numFmtId="0" fontId="5" fillId="0" borderId="95" xfId="0" applyFont="1" applyBorder="1" applyAlignment="1">
      <alignment horizontal="center" wrapText="1"/>
    </xf>
    <xf numFmtId="2" fontId="2" fillId="0" borderId="96" xfId="0" applyNumberFormat="1" applyFont="1" applyBorder="1" applyAlignment="1">
      <alignment horizontal="center"/>
    </xf>
    <xf numFmtId="1" fontId="3" fillId="0" borderId="97" xfId="0" applyNumberFormat="1" applyFont="1" applyBorder="1" applyAlignment="1" applyProtection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wrapText="1"/>
    </xf>
    <xf numFmtId="0" fontId="3" fillId="0" borderId="98" xfId="0" applyFont="1" applyBorder="1" applyAlignment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/>
    </xf>
    <xf numFmtId="1" fontId="3" fillId="0" borderId="58" xfId="0" applyNumberFormat="1" applyFont="1" applyBorder="1" applyAlignment="1" applyProtection="1">
      <alignment horizontal="center"/>
    </xf>
    <xf numFmtId="1" fontId="3" fillId="0" borderId="27" xfId="0" applyNumberFormat="1" applyFont="1" applyBorder="1" applyAlignment="1" applyProtection="1">
      <alignment horizontal="center"/>
    </xf>
    <xf numFmtId="2" fontId="2" fillId="0" borderId="92" xfId="0" applyNumberFormat="1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0" borderId="100" xfId="0" applyFont="1" applyBorder="1" applyAlignment="1">
      <alignment horizontal="center"/>
    </xf>
  </cellXfs>
  <cellStyles count="2">
    <cellStyle name="Normal" xfId="0" builtinId="0"/>
    <cellStyle name="Normal 2" xfId="1"/>
  </cellStyles>
  <dxfs count="66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gradientFill degree="45">
          <stop position="0">
            <color theme="0"/>
          </stop>
          <stop position="0.5">
            <color rgb="FFCCFF33"/>
          </stop>
          <stop position="1">
            <color theme="0"/>
          </stop>
        </gradientFill>
      </fill>
    </dxf>
    <dxf>
      <fill>
        <patternFill patternType="solid">
          <fgColor auto="1"/>
          <bgColor rgb="FFCC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patternFill patternType="solid">
          <fgColor auto="1"/>
          <bgColor rgb="FFCC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gradientFill degree="45">
          <stop position="0">
            <color theme="0"/>
          </stop>
          <stop position="0.5">
            <color rgb="FFCCFF33"/>
          </stop>
          <stop position="1">
            <color theme="0"/>
          </stop>
        </gradientFill>
      </fill>
    </dxf>
    <dxf>
      <fill>
        <patternFill patternType="solid">
          <fgColor auto="1"/>
          <bgColor rgb="FFCC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gradientFill degree="45">
          <stop position="0">
            <color theme="0"/>
          </stop>
          <stop position="0.5">
            <color rgb="FFCCFF33"/>
          </stop>
          <stop position="1">
            <color theme="0"/>
          </stop>
        </gradientFill>
      </fill>
    </dxf>
    <dxf>
      <fill>
        <patternFill patternType="solid">
          <fgColor auto="1"/>
          <bgColor rgb="FFCC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patternFill patternType="solid">
          <fgColor auto="1"/>
          <bgColor rgb="FFCCFF3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patternFill patternType="solid">
          <fgColor auto="1"/>
          <bgColor rgb="FFCC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patternFill patternType="solid">
          <fgColor auto="1"/>
          <bgColor rgb="FFCCFF33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auto="1"/>
          <bgColor rgb="FFCCFF33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patternFill patternType="solid">
          <fgColor auto="1"/>
          <bgColor rgb="FFCC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patternFill patternType="solid">
          <fgColor auto="1"/>
          <bgColor rgb="FFCCFF33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patternFill patternType="solid">
          <fgColor auto="1"/>
          <bgColor rgb="FFCC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auto="1"/>
          <bgColor rgb="FFCC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patternFill patternType="solid">
          <fgColor auto="1"/>
          <bgColor rgb="FFCC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patternFill patternType="solid">
          <fgColor auto="1"/>
          <bgColor rgb="FFCC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patternFill patternType="solid">
          <fgColor auto="1"/>
          <bgColor rgb="FFCC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gradientFill degree="45">
          <stop position="0">
            <color theme="0"/>
          </stop>
          <stop position="0.5">
            <color rgb="FFCCFF33"/>
          </stop>
          <stop position="1">
            <color theme="0"/>
          </stop>
        </gradientFill>
      </fill>
    </dxf>
    <dxf>
      <fill>
        <patternFill patternType="solid">
          <fgColor auto="1"/>
          <bgColor rgb="FFCC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patternFill patternType="solid">
          <fgColor auto="1"/>
          <bgColor rgb="FFCC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gradientFill degree="45">
          <stop position="0">
            <color theme="0"/>
          </stop>
          <stop position="0.5">
            <color rgb="FFCCFF33"/>
          </stop>
          <stop position="1">
            <color theme="0"/>
          </stop>
        </gradientFill>
      </fill>
    </dxf>
    <dxf>
      <fill>
        <patternFill patternType="solid">
          <fgColor auto="1"/>
          <bgColor rgb="FFCC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gradientFill degree="45">
          <stop position="0">
            <color theme="0"/>
          </stop>
          <stop position="0.5">
            <color rgb="FFCCFF33"/>
          </stop>
          <stop position="1">
            <color theme="0"/>
          </stop>
        </gradientFill>
      </fill>
    </dxf>
    <dxf>
      <fill>
        <patternFill patternType="solid">
          <fgColor auto="1"/>
          <bgColor rgb="FFCC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gradientFill degree="45">
          <stop position="0">
            <color theme="0"/>
          </stop>
          <stop position="0.5">
            <color rgb="FFCCFF33"/>
          </stop>
          <stop position="1">
            <color theme="0"/>
          </stop>
        </gradientFill>
      </fill>
    </dxf>
    <dxf>
      <fill>
        <patternFill patternType="solid">
          <fgColor auto="1"/>
          <bgColor rgb="FFCC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CCFF33"/>
          </stop>
        </gradientFill>
      </fill>
    </dxf>
    <dxf>
      <fill>
        <patternFill patternType="solid">
          <fgColor auto="1"/>
          <bgColor rgb="FFCCFF3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auto="1"/>
          <bgColor rgb="FFCCFF3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solid">
          <fgColor auto="1"/>
          <bgColor rgb="FFCCFF3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auto="1"/>
          <bgColor rgb="FFCCFF33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CCFF33"/>
      <color rgb="FFFF99FF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189065</xdr:colOff>
      <xdr:row>0</xdr:row>
      <xdr:rowOff>147545</xdr:rowOff>
    </xdr:from>
    <xdr:to>
      <xdr:col>2</xdr:col>
      <xdr:colOff>402981</xdr:colOff>
      <xdr:row>3</xdr:row>
      <xdr:rowOff>204335</xdr:rowOff>
    </xdr:to>
    <xdr:pic>
      <xdr:nvPicPr>
        <xdr:cNvPr id="2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565" y="147545"/>
          <a:ext cx="1691512" cy="789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42525</xdr:colOff>
      <xdr:row>0</xdr:row>
      <xdr:rowOff>74275</xdr:rowOff>
    </xdr:from>
    <xdr:to>
      <xdr:col>2</xdr:col>
      <xdr:colOff>383012</xdr:colOff>
      <xdr:row>3</xdr:row>
      <xdr:rowOff>170962</xdr:rowOff>
    </xdr:to>
    <xdr:pic>
      <xdr:nvPicPr>
        <xdr:cNvPr id="2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850" y="74275"/>
          <a:ext cx="1816862" cy="81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91371</xdr:colOff>
      <xdr:row>0</xdr:row>
      <xdr:rowOff>86487</xdr:rowOff>
    </xdr:from>
    <xdr:to>
      <xdr:col>2</xdr:col>
      <xdr:colOff>525096</xdr:colOff>
      <xdr:row>3</xdr:row>
      <xdr:rowOff>183174</xdr:rowOff>
    </xdr:to>
    <xdr:pic>
      <xdr:nvPicPr>
        <xdr:cNvPr id="2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871" y="86487"/>
          <a:ext cx="1459494" cy="780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42525</xdr:colOff>
      <xdr:row>0</xdr:row>
      <xdr:rowOff>74275</xdr:rowOff>
    </xdr:from>
    <xdr:to>
      <xdr:col>2</xdr:col>
      <xdr:colOff>383012</xdr:colOff>
      <xdr:row>3</xdr:row>
      <xdr:rowOff>170962</xdr:rowOff>
    </xdr:to>
    <xdr:pic>
      <xdr:nvPicPr>
        <xdr:cNvPr id="2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850" y="74275"/>
          <a:ext cx="1816862" cy="81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189065</xdr:colOff>
      <xdr:row>0</xdr:row>
      <xdr:rowOff>147545</xdr:rowOff>
    </xdr:from>
    <xdr:to>
      <xdr:col>2</xdr:col>
      <xdr:colOff>402981</xdr:colOff>
      <xdr:row>3</xdr:row>
      <xdr:rowOff>204335</xdr:rowOff>
    </xdr:to>
    <xdr:pic>
      <xdr:nvPicPr>
        <xdr:cNvPr id="2" name="Image 4" descr="LogoFFGY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390" y="147545"/>
          <a:ext cx="1690291" cy="771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X20"/>
  <sheetViews>
    <sheetView tabSelected="1" zoomScale="78" zoomScaleNormal="78" workbookViewId="0">
      <pane xSplit="5" ySplit="6" topLeftCell="BX7" activePane="bottomRight" state="frozen"/>
      <selection pane="topRight" activeCell="F1" sqref="F1"/>
      <selection pane="bottomLeft" activeCell="A7" sqref="A7"/>
      <selection pane="bottomRight" activeCell="AV12" sqref="AV12"/>
    </sheetView>
  </sheetViews>
  <sheetFormatPr baseColWidth="10" defaultRowHeight="18.75" x14ac:dyDescent="0.3"/>
  <cols>
    <col min="1" max="1" width="4.7109375" style="33" customWidth="1"/>
    <col min="2" max="2" width="22.140625" style="3" customWidth="1"/>
    <col min="3" max="3" width="14.28515625" style="3" customWidth="1"/>
    <col min="4" max="4" width="8" style="3" customWidth="1"/>
    <col min="5" max="5" width="17.5703125" style="3" customWidth="1"/>
    <col min="6" max="13" width="7.28515625" style="2" customWidth="1"/>
    <col min="14" max="14" width="5.85546875" style="2" customWidth="1"/>
    <col min="15" max="15" width="4.42578125" style="2" hidden="1" customWidth="1"/>
    <col min="16" max="16" width="5.85546875" style="4" customWidth="1"/>
    <col min="17" max="25" width="7.28515625" style="2" customWidth="1"/>
    <col min="26" max="26" width="5.28515625" style="2" customWidth="1"/>
    <col min="27" max="27" width="5.28515625" style="1" hidden="1" customWidth="1"/>
    <col min="28" max="28" width="5.28515625" style="4" customWidth="1"/>
    <col min="29" max="42" width="7.28515625" style="2" customWidth="1"/>
    <col min="43" max="43" width="5.42578125" style="2" customWidth="1"/>
    <col min="44" max="44" width="5.140625" style="2" hidden="1" customWidth="1"/>
    <col min="45" max="45" width="7.28515625" style="4" customWidth="1"/>
    <col min="46" max="53" width="7.42578125" style="1" customWidth="1"/>
    <col min="54" max="54" width="5.42578125" style="1" customWidth="1"/>
    <col min="55" max="55" width="5.42578125" style="1" hidden="1" customWidth="1"/>
    <col min="56" max="56" width="5.42578125" style="4" customWidth="1"/>
    <col min="57" max="66" width="7.28515625" style="29" customWidth="1"/>
    <col min="67" max="67" width="4.7109375" style="29" customWidth="1"/>
    <col min="68" max="68" width="4.7109375" style="1" hidden="1" customWidth="1"/>
    <col min="69" max="69" width="4.7109375" style="19" customWidth="1"/>
    <col min="70" max="79" width="6.7109375" style="1" customWidth="1"/>
    <col min="80" max="80" width="5.42578125" style="1" customWidth="1"/>
    <col min="81" max="81" width="5.42578125" style="1" hidden="1" customWidth="1"/>
    <col min="82" max="82" width="5.42578125" style="21" customWidth="1"/>
    <col min="83" max="95" width="7.28515625" style="29" customWidth="1"/>
    <col min="96" max="96" width="5.140625" customWidth="1"/>
    <col min="97" max="97" width="5.140625" hidden="1" customWidth="1"/>
    <col min="98" max="98" width="5.140625" style="19" customWidth="1"/>
    <col min="99" max="99" width="10" style="24" customWidth="1"/>
    <col min="100" max="100" width="7.7109375" style="25" customWidth="1"/>
    <col min="101" max="102" width="11.42578125" style="25"/>
  </cols>
  <sheetData>
    <row r="1" spans="1:102" ht="18.75" customHeight="1" x14ac:dyDescent="0.3">
      <c r="C1" s="222" t="s">
        <v>53</v>
      </c>
      <c r="D1" s="222"/>
      <c r="E1" s="222"/>
      <c r="F1" s="204"/>
      <c r="G1" s="204"/>
      <c r="H1" s="204"/>
      <c r="I1" s="221" t="s">
        <v>54</v>
      </c>
      <c r="J1" s="221"/>
      <c r="K1" s="221"/>
      <c r="L1" s="221"/>
      <c r="M1" s="221"/>
      <c r="N1" s="221"/>
      <c r="O1" s="221"/>
    </row>
    <row r="2" spans="1:102" ht="18.75" customHeight="1" x14ac:dyDescent="0.3">
      <c r="C2" s="222"/>
      <c r="D2" s="222"/>
      <c r="E2" s="222"/>
      <c r="F2" s="204"/>
      <c r="G2" s="204"/>
      <c r="H2" s="204"/>
      <c r="I2" s="221"/>
      <c r="J2" s="221"/>
      <c r="K2" s="221"/>
      <c r="L2" s="221"/>
      <c r="M2" s="221"/>
      <c r="N2" s="221"/>
      <c r="O2" s="221"/>
    </row>
    <row r="3" spans="1:102" x14ac:dyDescent="0.3">
      <c r="C3" s="222"/>
      <c r="D3" s="222"/>
      <c r="E3" s="222"/>
      <c r="F3" s="204"/>
      <c r="G3" s="204"/>
      <c r="H3" s="204"/>
      <c r="I3" s="221"/>
      <c r="J3" s="221"/>
      <c r="K3" s="221"/>
      <c r="L3" s="221"/>
      <c r="M3" s="221"/>
      <c r="N3" s="221"/>
      <c r="O3" s="221"/>
    </row>
    <row r="4" spans="1:102" ht="18.75" customHeight="1" thickBot="1" x14ac:dyDescent="0.35">
      <c r="C4" s="222"/>
      <c r="D4" s="222"/>
      <c r="E4" s="222"/>
      <c r="AB4" s="32"/>
      <c r="AS4" s="17"/>
      <c r="CI4" s="208" t="s">
        <v>69</v>
      </c>
    </row>
    <row r="5" spans="1:102" ht="15.75" customHeight="1" x14ac:dyDescent="0.3">
      <c r="D5" s="38"/>
      <c r="E5" s="41"/>
      <c r="F5" s="210" t="s">
        <v>1</v>
      </c>
      <c r="G5" s="211"/>
      <c r="H5" s="211"/>
      <c r="I5" s="211"/>
      <c r="J5" s="211"/>
      <c r="K5" s="211"/>
      <c r="L5" s="211"/>
      <c r="M5" s="211"/>
      <c r="N5" s="30"/>
      <c r="O5" s="30"/>
      <c r="P5" s="30"/>
      <c r="Q5" s="210" t="s">
        <v>2</v>
      </c>
      <c r="R5" s="211"/>
      <c r="S5" s="211"/>
      <c r="T5" s="211"/>
      <c r="U5" s="211"/>
      <c r="V5" s="211"/>
      <c r="W5" s="211"/>
      <c r="X5" s="211"/>
      <c r="Y5" s="211"/>
      <c r="Z5" s="30"/>
      <c r="AA5" s="30"/>
      <c r="AB5" s="30"/>
      <c r="AC5" s="210" t="s">
        <v>3</v>
      </c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2"/>
      <c r="AQ5" s="30"/>
      <c r="AR5" s="30"/>
      <c r="AS5" s="30"/>
      <c r="AT5" s="216" t="s">
        <v>88</v>
      </c>
      <c r="AU5" s="229"/>
      <c r="AV5" s="229"/>
      <c r="AW5" s="229"/>
      <c r="AX5" s="229"/>
      <c r="AY5" s="229"/>
      <c r="AZ5" s="229"/>
      <c r="BA5" s="229"/>
      <c r="BB5" s="241"/>
      <c r="BC5" s="22"/>
      <c r="BD5" s="31"/>
      <c r="BE5" s="211" t="s">
        <v>4</v>
      </c>
      <c r="BF5" s="211"/>
      <c r="BG5" s="211"/>
      <c r="BH5" s="211"/>
      <c r="BI5" s="211"/>
      <c r="BJ5" s="211"/>
      <c r="BK5" s="211"/>
      <c r="BL5" s="211"/>
      <c r="BM5" s="211"/>
      <c r="BN5" s="212"/>
      <c r="BO5" s="30"/>
      <c r="BP5" s="30"/>
      <c r="BQ5" s="30"/>
      <c r="BR5" s="216" t="s">
        <v>14</v>
      </c>
      <c r="BS5" s="229"/>
      <c r="BT5" s="229"/>
      <c r="BU5" s="229"/>
      <c r="BV5" s="229"/>
      <c r="BW5" s="229"/>
      <c r="BX5" s="229"/>
      <c r="BY5" s="229"/>
      <c r="BZ5" s="229"/>
      <c r="CA5" s="229"/>
      <c r="CB5" s="228"/>
      <c r="CC5" s="22"/>
      <c r="CD5" s="201"/>
      <c r="CE5" s="214" t="s">
        <v>5</v>
      </c>
      <c r="CF5" s="214"/>
      <c r="CG5" s="214"/>
      <c r="CH5" s="214"/>
      <c r="CI5" s="214"/>
      <c r="CJ5" s="214"/>
      <c r="CK5" s="214"/>
      <c r="CL5" s="214"/>
      <c r="CM5" s="215"/>
      <c r="CN5" s="219" t="s">
        <v>6</v>
      </c>
      <c r="CO5" s="214"/>
      <c r="CP5" s="214"/>
      <c r="CQ5" s="220"/>
      <c r="CT5"/>
    </row>
    <row r="6" spans="1:102" s="5" customFormat="1" ht="60.75" thickBot="1" x14ac:dyDescent="0.3">
      <c r="A6" s="34"/>
      <c r="B6" s="39" t="s">
        <v>16</v>
      </c>
      <c r="C6" s="40" t="s">
        <v>17</v>
      </c>
      <c r="D6" s="40" t="s">
        <v>18</v>
      </c>
      <c r="E6" s="40" t="s">
        <v>0</v>
      </c>
      <c r="F6" s="8" t="s">
        <v>55</v>
      </c>
      <c r="G6" s="9" t="s">
        <v>19</v>
      </c>
      <c r="H6" s="9" t="s">
        <v>56</v>
      </c>
      <c r="I6" s="10" t="s">
        <v>20</v>
      </c>
      <c r="J6" s="11" t="s">
        <v>57</v>
      </c>
      <c r="K6" s="80" t="s">
        <v>21</v>
      </c>
      <c r="L6" s="10" t="s">
        <v>22</v>
      </c>
      <c r="M6" s="42" t="s">
        <v>23</v>
      </c>
      <c r="N6" s="6" t="s">
        <v>12</v>
      </c>
      <c r="O6" s="7"/>
      <c r="P6" s="14" t="s">
        <v>13</v>
      </c>
      <c r="Q6" s="13" t="s">
        <v>58</v>
      </c>
      <c r="R6" s="185" t="s">
        <v>59</v>
      </c>
      <c r="S6" s="10" t="s">
        <v>60</v>
      </c>
      <c r="T6" s="9" t="s">
        <v>10</v>
      </c>
      <c r="U6" s="45" t="s">
        <v>61</v>
      </c>
      <c r="V6" s="45" t="s">
        <v>62</v>
      </c>
      <c r="W6" s="9" t="s">
        <v>24</v>
      </c>
      <c r="X6" s="9" t="s">
        <v>63</v>
      </c>
      <c r="Y6" s="10" t="s">
        <v>11</v>
      </c>
      <c r="Z6" s="7" t="s">
        <v>12</v>
      </c>
      <c r="AA6" s="15"/>
      <c r="AB6" s="16" t="s">
        <v>13</v>
      </c>
      <c r="AC6" s="35" t="s">
        <v>25</v>
      </c>
      <c r="AD6" s="42" t="s">
        <v>25</v>
      </c>
      <c r="AE6" s="36" t="s">
        <v>26</v>
      </c>
      <c r="AF6" s="37" t="s">
        <v>26</v>
      </c>
      <c r="AG6" s="35" t="s">
        <v>27</v>
      </c>
      <c r="AH6" s="42" t="s">
        <v>27</v>
      </c>
      <c r="AI6" s="84" t="s">
        <v>28</v>
      </c>
      <c r="AJ6" s="7" t="s">
        <v>64</v>
      </c>
      <c r="AK6" s="7" t="s">
        <v>29</v>
      </c>
      <c r="AL6" s="86" t="s">
        <v>30</v>
      </c>
      <c r="AM6" s="36" t="s">
        <v>31</v>
      </c>
      <c r="AN6" s="37" t="s">
        <v>32</v>
      </c>
      <c r="AO6" s="35" t="s">
        <v>33</v>
      </c>
      <c r="AP6" s="37" t="s">
        <v>34</v>
      </c>
      <c r="AQ6" s="7" t="s">
        <v>12</v>
      </c>
      <c r="AR6" s="7"/>
      <c r="AS6" s="18" t="s">
        <v>13</v>
      </c>
      <c r="AT6" s="8" t="s">
        <v>72</v>
      </c>
      <c r="AU6" s="9" t="s">
        <v>83</v>
      </c>
      <c r="AV6" s="9" t="s">
        <v>72</v>
      </c>
      <c r="AW6" s="45" t="s">
        <v>76</v>
      </c>
      <c r="AX6" s="9" t="s">
        <v>84</v>
      </c>
      <c r="AY6" s="244" t="s">
        <v>85</v>
      </c>
      <c r="AZ6" s="9" t="s">
        <v>86</v>
      </c>
      <c r="BA6" s="9" t="s">
        <v>87</v>
      </c>
      <c r="BB6" s="13" t="s">
        <v>12</v>
      </c>
      <c r="BC6" s="245"/>
      <c r="BD6" s="246" t="s">
        <v>13</v>
      </c>
      <c r="BE6" s="9" t="s">
        <v>8</v>
      </c>
      <c r="BF6" s="9" t="s">
        <v>9</v>
      </c>
      <c r="BG6" s="9" t="s">
        <v>35</v>
      </c>
      <c r="BH6" s="10" t="s">
        <v>36</v>
      </c>
      <c r="BI6" s="11" t="s">
        <v>37</v>
      </c>
      <c r="BJ6" s="89" t="s">
        <v>38</v>
      </c>
      <c r="BK6" s="11" t="s">
        <v>39</v>
      </c>
      <c r="BL6" s="12" t="s">
        <v>66</v>
      </c>
      <c r="BM6" s="10" t="s">
        <v>40</v>
      </c>
      <c r="BN6" s="12" t="s">
        <v>41</v>
      </c>
      <c r="BO6" s="7" t="s">
        <v>12</v>
      </c>
      <c r="BP6" s="15"/>
      <c r="BQ6" s="20" t="s">
        <v>13</v>
      </c>
      <c r="BR6" s="232" t="s">
        <v>72</v>
      </c>
      <c r="BS6" s="233" t="s">
        <v>73</v>
      </c>
      <c r="BT6" s="234" t="s">
        <v>74</v>
      </c>
      <c r="BU6" s="234" t="s">
        <v>75</v>
      </c>
      <c r="BV6" s="234" t="s">
        <v>80</v>
      </c>
      <c r="BW6" s="233" t="s">
        <v>79</v>
      </c>
      <c r="BX6" s="233" t="s">
        <v>81</v>
      </c>
      <c r="BY6" s="233" t="s">
        <v>82</v>
      </c>
      <c r="BZ6" s="233" t="s">
        <v>77</v>
      </c>
      <c r="CA6" s="233" t="s">
        <v>78</v>
      </c>
      <c r="CB6" s="237" t="s">
        <v>12</v>
      </c>
      <c r="CC6" s="235"/>
      <c r="CD6" s="239" t="s">
        <v>13</v>
      </c>
      <c r="CE6" s="9" t="s">
        <v>7</v>
      </c>
      <c r="CF6" s="9" t="s">
        <v>42</v>
      </c>
      <c r="CG6" s="9" t="s">
        <v>43</v>
      </c>
      <c r="CH6" s="13" t="s">
        <v>67</v>
      </c>
      <c r="CI6" s="12" t="s">
        <v>68</v>
      </c>
      <c r="CJ6" s="9" t="s">
        <v>44</v>
      </c>
      <c r="CK6" s="89" t="s">
        <v>70</v>
      </c>
      <c r="CL6" s="13" t="s">
        <v>45</v>
      </c>
      <c r="CM6" s="12" t="s">
        <v>71</v>
      </c>
      <c r="CN6" s="9" t="s">
        <v>46</v>
      </c>
      <c r="CO6" s="12" t="s">
        <v>47</v>
      </c>
      <c r="CP6" s="9" t="s">
        <v>48</v>
      </c>
      <c r="CQ6" s="12" t="s">
        <v>49</v>
      </c>
      <c r="CR6" s="7" t="s">
        <v>12</v>
      </c>
      <c r="CS6" s="7"/>
      <c r="CT6" s="20" t="s">
        <v>13</v>
      </c>
      <c r="CU6" s="26" t="s">
        <v>13</v>
      </c>
      <c r="CV6" s="27"/>
      <c r="CW6" s="27"/>
      <c r="CX6" s="27"/>
    </row>
    <row r="7" spans="1:102" ht="19.5" thickBot="1" x14ac:dyDescent="0.35">
      <c r="A7" s="209"/>
      <c r="B7" s="91"/>
      <c r="C7" s="92"/>
      <c r="D7" s="217" t="s">
        <v>50</v>
      </c>
      <c r="E7" s="218"/>
      <c r="F7" s="52">
        <v>4</v>
      </c>
      <c r="G7" s="53">
        <v>4</v>
      </c>
      <c r="H7" s="53">
        <v>4</v>
      </c>
      <c r="I7" s="87">
        <v>4</v>
      </c>
      <c r="J7" s="83" t="s">
        <v>15</v>
      </c>
      <c r="K7" s="88">
        <v>5</v>
      </c>
      <c r="L7" s="82" t="s">
        <v>15</v>
      </c>
      <c r="M7" s="53">
        <v>5</v>
      </c>
      <c r="N7" s="67">
        <f t="shared" ref="N7:N8" si="0">SUM(F7:M7)</f>
        <v>26</v>
      </c>
      <c r="O7" s="103">
        <v>3.8460000000000001</v>
      </c>
      <c r="P7" s="68">
        <f t="shared" ref="P7:P8" si="1">PRODUCT(N7,O7)</f>
        <v>99.996000000000009</v>
      </c>
      <c r="Q7" s="52">
        <v>4</v>
      </c>
      <c r="R7" s="202">
        <v>4</v>
      </c>
      <c r="S7" s="53">
        <v>4</v>
      </c>
      <c r="T7" s="53">
        <v>4</v>
      </c>
      <c r="U7" s="53">
        <v>4</v>
      </c>
      <c r="V7" s="53">
        <v>4</v>
      </c>
      <c r="W7" s="53">
        <v>4</v>
      </c>
      <c r="X7" s="53">
        <v>4</v>
      </c>
      <c r="Y7" s="53">
        <v>4</v>
      </c>
      <c r="Z7" s="67">
        <f>SUM(Q7:Y7)</f>
        <v>36</v>
      </c>
      <c r="AA7" s="103">
        <v>2.7776999999999998</v>
      </c>
      <c r="AB7" s="69">
        <f t="shared" ref="AB7:AB8" si="2">PRODUCT(Z7,AA7)</f>
        <v>99.997199999999992</v>
      </c>
      <c r="AC7" s="52" t="s">
        <v>15</v>
      </c>
      <c r="AD7" s="87">
        <v>5</v>
      </c>
      <c r="AE7" s="83" t="s">
        <v>15</v>
      </c>
      <c r="AF7" s="88">
        <v>5</v>
      </c>
      <c r="AG7" s="82" t="s">
        <v>15</v>
      </c>
      <c r="AH7" s="87">
        <v>5</v>
      </c>
      <c r="AI7" s="85">
        <v>4</v>
      </c>
      <c r="AJ7" s="82">
        <v>4</v>
      </c>
      <c r="AK7" s="82" t="s">
        <v>15</v>
      </c>
      <c r="AL7" s="87">
        <v>5</v>
      </c>
      <c r="AM7" s="83" t="s">
        <v>15</v>
      </c>
      <c r="AN7" s="88">
        <v>5</v>
      </c>
      <c r="AO7" s="82" t="s">
        <v>15</v>
      </c>
      <c r="AP7" s="54">
        <v>5</v>
      </c>
      <c r="AQ7" s="67">
        <f>SUM(AG7:AP7)</f>
        <v>28</v>
      </c>
      <c r="AR7" s="104">
        <v>3.56</v>
      </c>
      <c r="AS7" s="247">
        <f t="shared" ref="AS7:AS8" si="3">PRODUCT(AR7,AQ7)</f>
        <v>99.68</v>
      </c>
      <c r="AT7" s="250">
        <v>2</v>
      </c>
      <c r="AU7" s="242">
        <v>2</v>
      </c>
      <c r="AV7" s="242">
        <v>2</v>
      </c>
      <c r="AW7" s="242">
        <v>2</v>
      </c>
      <c r="AX7" s="242">
        <v>2</v>
      </c>
      <c r="AY7" s="242">
        <v>2</v>
      </c>
      <c r="AZ7" s="242">
        <v>2</v>
      </c>
      <c r="BA7" s="251">
        <v>1</v>
      </c>
      <c r="BB7" s="252">
        <f>SUM(AT7:BA7)</f>
        <v>15</v>
      </c>
      <c r="BC7" s="106">
        <v>6.6660000000000004</v>
      </c>
      <c r="BD7" s="243">
        <f>PRODUCT(BC7,BB7)</f>
        <v>99.990000000000009</v>
      </c>
      <c r="BE7" s="82">
        <v>4</v>
      </c>
      <c r="BF7" s="53">
        <v>4</v>
      </c>
      <c r="BG7" s="53">
        <v>4</v>
      </c>
      <c r="BH7" s="53">
        <v>4</v>
      </c>
      <c r="BI7" s="53" t="s">
        <v>15</v>
      </c>
      <c r="BJ7" s="87">
        <v>5</v>
      </c>
      <c r="BK7" s="83" t="s">
        <v>15</v>
      </c>
      <c r="BL7" s="88">
        <v>5</v>
      </c>
      <c r="BM7" s="82" t="s">
        <v>15</v>
      </c>
      <c r="BN7" s="53">
        <v>5</v>
      </c>
      <c r="BO7" s="72">
        <f t="shared" ref="BO7:BO16" si="4">SUM(BE7:BN7)</f>
        <v>31</v>
      </c>
      <c r="BP7" s="104">
        <v>3.2250000000000001</v>
      </c>
      <c r="BQ7" s="73">
        <f t="shared" ref="BQ7:BQ8" si="5">PRODUCT(BO7,BP7)</f>
        <v>99.975000000000009</v>
      </c>
      <c r="BR7" s="240">
        <v>2</v>
      </c>
      <c r="BS7" s="230">
        <v>2</v>
      </c>
      <c r="BT7" s="230">
        <v>2</v>
      </c>
      <c r="BU7" s="230">
        <v>2</v>
      </c>
      <c r="BV7" s="230">
        <v>2</v>
      </c>
      <c r="BW7" s="230">
        <v>2</v>
      </c>
      <c r="BX7" s="230">
        <v>2</v>
      </c>
      <c r="BY7" s="230">
        <v>2</v>
      </c>
      <c r="BZ7" s="231">
        <v>2</v>
      </c>
      <c r="CA7" s="236">
        <v>2</v>
      </c>
      <c r="CB7" s="238">
        <f>SUM(BR7:CA7)</f>
        <v>20</v>
      </c>
      <c r="CC7" s="71">
        <v>5</v>
      </c>
      <c r="CD7" s="73">
        <f>PRODUCT(CB7,CC7)</f>
        <v>100</v>
      </c>
      <c r="CE7" s="110">
        <v>4</v>
      </c>
      <c r="CF7" s="106">
        <v>4</v>
      </c>
      <c r="CG7" s="107">
        <v>4</v>
      </c>
      <c r="CH7" s="108" t="s">
        <v>15</v>
      </c>
      <c r="CI7" s="109">
        <v>5</v>
      </c>
      <c r="CJ7" s="110" t="s">
        <v>15</v>
      </c>
      <c r="CK7" s="107">
        <v>5</v>
      </c>
      <c r="CL7" s="108" t="s">
        <v>15</v>
      </c>
      <c r="CM7" s="109">
        <v>5</v>
      </c>
      <c r="CN7" s="110" t="s">
        <v>15</v>
      </c>
      <c r="CO7" s="107">
        <v>5</v>
      </c>
      <c r="CP7" s="108" t="s">
        <v>15</v>
      </c>
      <c r="CQ7" s="109">
        <v>5</v>
      </c>
      <c r="CR7" s="74">
        <f t="shared" ref="CR7:CR8" si="6">SUM(CE7:CQ7)</f>
        <v>37</v>
      </c>
      <c r="CS7" s="75">
        <v>2.7027000000000001</v>
      </c>
      <c r="CT7" s="76">
        <f t="shared" ref="CT7:CT8" si="7">PRODUCT(CR7,CS7)</f>
        <v>99.999899999999997</v>
      </c>
      <c r="CU7" s="66">
        <f t="shared" ref="CU7:CU8" si="8">PRODUCT(CV7,CW7)</f>
        <v>99.814569174599995</v>
      </c>
      <c r="CV7" s="28">
        <f>SUM(CT7,CD7,BQ7,BD7,AS7,AB7,P7)</f>
        <v>699.63810000000001</v>
      </c>
      <c r="CW7" s="25">
        <v>0.14266599999999999</v>
      </c>
    </row>
    <row r="8" spans="1:102" x14ac:dyDescent="0.3">
      <c r="A8" s="209"/>
      <c r="B8" s="171"/>
      <c r="C8" s="172"/>
      <c r="D8" s="94"/>
      <c r="E8" s="95"/>
      <c r="F8" s="111" t="s">
        <v>15</v>
      </c>
      <c r="G8" s="112" t="s">
        <v>15</v>
      </c>
      <c r="H8" s="112" t="s">
        <v>15</v>
      </c>
      <c r="I8" s="113" t="s">
        <v>15</v>
      </c>
      <c r="J8" s="114" t="s">
        <v>15</v>
      </c>
      <c r="K8" s="115" t="s">
        <v>15</v>
      </c>
      <c r="L8" s="116" t="s">
        <v>15</v>
      </c>
      <c r="M8" s="112" t="s">
        <v>15</v>
      </c>
      <c r="N8" s="117">
        <f t="shared" si="0"/>
        <v>0</v>
      </c>
      <c r="O8" s="118">
        <v>3.8460000000000001</v>
      </c>
      <c r="P8" s="119">
        <f t="shared" si="1"/>
        <v>0</v>
      </c>
      <c r="Q8" s="111" t="s">
        <v>15</v>
      </c>
      <c r="R8" s="112" t="s">
        <v>15</v>
      </c>
      <c r="S8" s="112" t="s">
        <v>15</v>
      </c>
      <c r="T8" s="112" t="s">
        <v>15</v>
      </c>
      <c r="U8" s="112" t="s">
        <v>15</v>
      </c>
      <c r="V8" s="112" t="s">
        <v>15</v>
      </c>
      <c r="W8" s="112" t="s">
        <v>15</v>
      </c>
      <c r="X8" s="112" t="s">
        <v>15</v>
      </c>
      <c r="Y8" s="112" t="s">
        <v>15</v>
      </c>
      <c r="Z8" s="162">
        <f>SUM(Q8:Y8)</f>
        <v>0</v>
      </c>
      <c r="AA8" s="118">
        <v>2.7776999999999998</v>
      </c>
      <c r="AB8" s="163">
        <f t="shared" si="2"/>
        <v>0</v>
      </c>
      <c r="AC8" s="120" t="s">
        <v>15</v>
      </c>
      <c r="AD8" s="113" t="s">
        <v>15</v>
      </c>
      <c r="AE8" s="121" t="s">
        <v>15</v>
      </c>
      <c r="AF8" s="115" t="s">
        <v>15</v>
      </c>
      <c r="AG8" s="122" t="s">
        <v>15</v>
      </c>
      <c r="AH8" s="113" t="s">
        <v>15</v>
      </c>
      <c r="AI8" s="123" t="s">
        <v>15</v>
      </c>
      <c r="AJ8" s="122" t="s">
        <v>15</v>
      </c>
      <c r="AK8" s="122" t="s">
        <v>15</v>
      </c>
      <c r="AL8" s="124" t="s">
        <v>15</v>
      </c>
      <c r="AM8" s="121" t="s">
        <v>15</v>
      </c>
      <c r="AN8" s="125" t="s">
        <v>15</v>
      </c>
      <c r="AO8" s="122" t="s">
        <v>15</v>
      </c>
      <c r="AP8" s="126" t="s">
        <v>15</v>
      </c>
      <c r="AQ8" s="117">
        <f>SUM(AG8:AP8)</f>
        <v>0</v>
      </c>
      <c r="AR8" s="117">
        <v>3.56</v>
      </c>
      <c r="AS8" s="248">
        <f t="shared" si="3"/>
        <v>0</v>
      </c>
      <c r="AT8" s="240">
        <v>0</v>
      </c>
      <c r="AU8" s="230">
        <v>0.25</v>
      </c>
      <c r="AV8" s="230">
        <v>0.5</v>
      </c>
      <c r="AW8" s="230">
        <v>0.75</v>
      </c>
      <c r="AX8" s="230">
        <v>1</v>
      </c>
      <c r="AY8" s="230">
        <v>1.25</v>
      </c>
      <c r="AZ8" s="230">
        <v>1.5</v>
      </c>
      <c r="BA8" s="236">
        <v>1</v>
      </c>
      <c r="BB8" s="238">
        <f t="shared" ref="BB8:BB16" si="9">SUM(AT8:BA8)</f>
        <v>6.25</v>
      </c>
      <c r="BC8" s="128">
        <v>6.6660000000000004</v>
      </c>
      <c r="BD8" s="243">
        <f t="shared" ref="BD8:BD16" si="10">PRODUCT(BC8,BB8)</f>
        <v>41.662500000000001</v>
      </c>
      <c r="BE8" s="122" t="s">
        <v>15</v>
      </c>
      <c r="BF8" s="129" t="s">
        <v>15</v>
      </c>
      <c r="BG8" s="129" t="s">
        <v>15</v>
      </c>
      <c r="BH8" s="129" t="s">
        <v>15</v>
      </c>
      <c r="BI8" s="129" t="s">
        <v>15</v>
      </c>
      <c r="BJ8" s="124" t="s">
        <v>15</v>
      </c>
      <c r="BK8" s="121" t="s">
        <v>15</v>
      </c>
      <c r="BL8" s="125" t="s">
        <v>15</v>
      </c>
      <c r="BM8" s="122" t="s">
        <v>15</v>
      </c>
      <c r="BN8" s="129" t="s">
        <v>15</v>
      </c>
      <c r="BO8" s="130">
        <f t="shared" si="4"/>
        <v>0</v>
      </c>
      <c r="BP8" s="131">
        <v>3.2250000000000001</v>
      </c>
      <c r="BQ8" s="132">
        <f t="shared" si="5"/>
        <v>0</v>
      </c>
      <c r="BR8" s="240">
        <v>0</v>
      </c>
      <c r="BS8" s="230">
        <v>0.25</v>
      </c>
      <c r="BT8" s="230">
        <v>0.5</v>
      </c>
      <c r="BU8" s="230">
        <v>0.75</v>
      </c>
      <c r="BV8" s="230">
        <v>1</v>
      </c>
      <c r="BW8" s="230">
        <v>1.25</v>
      </c>
      <c r="BX8" s="230">
        <v>1.5</v>
      </c>
      <c r="BY8" s="230">
        <v>1.75</v>
      </c>
      <c r="BZ8" s="231">
        <v>1</v>
      </c>
      <c r="CA8" s="236">
        <v>0</v>
      </c>
      <c r="CB8" s="238">
        <f t="shared" ref="CB8:CB16" si="11">SUM(BR8:CA8)</f>
        <v>8</v>
      </c>
      <c r="CC8" s="128">
        <v>5</v>
      </c>
      <c r="CD8" s="73">
        <f t="shared" ref="CD8:CD16" si="12">PRODUCT(CB8,CC8)</f>
        <v>40</v>
      </c>
      <c r="CE8" s="136" t="s">
        <v>15</v>
      </c>
      <c r="CF8" s="128" t="s">
        <v>15</v>
      </c>
      <c r="CG8" s="131" t="s">
        <v>15</v>
      </c>
      <c r="CH8" s="134" t="s">
        <v>15</v>
      </c>
      <c r="CI8" s="135" t="s">
        <v>15</v>
      </c>
      <c r="CJ8" s="136" t="s">
        <v>15</v>
      </c>
      <c r="CK8" s="131" t="s">
        <v>15</v>
      </c>
      <c r="CL8" s="134" t="s">
        <v>15</v>
      </c>
      <c r="CM8" s="135" t="s">
        <v>15</v>
      </c>
      <c r="CN8" s="136" t="s">
        <v>15</v>
      </c>
      <c r="CO8" s="131" t="s">
        <v>15</v>
      </c>
      <c r="CP8" s="134" t="s">
        <v>15</v>
      </c>
      <c r="CQ8" s="135" t="s">
        <v>15</v>
      </c>
      <c r="CR8" s="137">
        <f t="shared" si="6"/>
        <v>0</v>
      </c>
      <c r="CS8" s="138">
        <v>2.7027000000000001</v>
      </c>
      <c r="CT8" s="139">
        <f t="shared" si="7"/>
        <v>0</v>
      </c>
      <c r="CU8" s="140">
        <f t="shared" si="8"/>
        <v>11.650462224999998</v>
      </c>
      <c r="CV8" s="28">
        <f>SUM(CT8,CD8,BQ8,BD8,AS8,AB8,P8)</f>
        <v>81.662499999999994</v>
      </c>
      <c r="CW8" s="25">
        <v>0.14266599999999999</v>
      </c>
    </row>
    <row r="9" spans="1:102" x14ac:dyDescent="0.3">
      <c r="A9" s="209"/>
      <c r="B9" s="173"/>
      <c r="C9" s="174"/>
      <c r="D9" s="96"/>
      <c r="E9" s="97"/>
      <c r="F9" s="47" t="s">
        <v>15</v>
      </c>
      <c r="G9" s="48" t="s">
        <v>15</v>
      </c>
      <c r="H9" s="48" t="s">
        <v>15</v>
      </c>
      <c r="I9" s="77" t="s">
        <v>15</v>
      </c>
      <c r="J9" s="78" t="s">
        <v>15</v>
      </c>
      <c r="K9" s="81" t="s">
        <v>15</v>
      </c>
      <c r="L9" s="79" t="s">
        <v>15</v>
      </c>
      <c r="M9" s="48" t="s">
        <v>15</v>
      </c>
      <c r="N9" s="49">
        <f t="shared" ref="N9" si="13">SUM(F9:M9)</f>
        <v>0</v>
      </c>
      <c r="O9" s="50">
        <v>3.8460000000000001</v>
      </c>
      <c r="P9" s="51">
        <f t="shared" ref="P9" si="14">PRODUCT(N9,O9)</f>
        <v>0</v>
      </c>
      <c r="Q9" s="47" t="s">
        <v>15</v>
      </c>
      <c r="R9" s="48" t="s">
        <v>15</v>
      </c>
      <c r="S9" s="48" t="s">
        <v>15</v>
      </c>
      <c r="T9" s="48" t="s">
        <v>15</v>
      </c>
      <c r="U9" s="48" t="s">
        <v>15</v>
      </c>
      <c r="V9" s="48" t="s">
        <v>15</v>
      </c>
      <c r="W9" s="48" t="s">
        <v>15</v>
      </c>
      <c r="X9" s="48" t="s">
        <v>15</v>
      </c>
      <c r="Y9" s="48" t="s">
        <v>15</v>
      </c>
      <c r="Z9" s="67">
        <f>SUM(Q9:Y9)</f>
        <v>0</v>
      </c>
      <c r="AA9" s="50">
        <v>2.7776999999999998</v>
      </c>
      <c r="AB9" s="164">
        <f t="shared" ref="AB9" si="15">PRODUCT(Z9,AA9)</f>
        <v>0</v>
      </c>
      <c r="AC9" s="52" t="s">
        <v>15</v>
      </c>
      <c r="AD9" s="77" t="s">
        <v>15</v>
      </c>
      <c r="AE9" s="83" t="s">
        <v>15</v>
      </c>
      <c r="AF9" s="81" t="s">
        <v>15</v>
      </c>
      <c r="AG9" s="82" t="s">
        <v>15</v>
      </c>
      <c r="AH9" s="77" t="s">
        <v>15</v>
      </c>
      <c r="AI9" s="85" t="s">
        <v>15</v>
      </c>
      <c r="AJ9" s="82" t="s">
        <v>15</v>
      </c>
      <c r="AK9" s="82" t="s">
        <v>15</v>
      </c>
      <c r="AL9" s="87" t="s">
        <v>15</v>
      </c>
      <c r="AM9" s="83" t="s">
        <v>15</v>
      </c>
      <c r="AN9" s="88" t="s">
        <v>15</v>
      </c>
      <c r="AO9" s="82" t="s">
        <v>15</v>
      </c>
      <c r="AP9" s="54" t="s">
        <v>15</v>
      </c>
      <c r="AQ9" s="49">
        <f t="shared" ref="AQ9" si="16">SUM(AG9:AP9)</f>
        <v>0</v>
      </c>
      <c r="AR9" s="49">
        <v>3.56</v>
      </c>
      <c r="AS9" s="249">
        <f t="shared" ref="AS9" si="17">PRODUCT(AR9,AQ9)</f>
        <v>0</v>
      </c>
      <c r="AT9" s="240" t="s">
        <v>15</v>
      </c>
      <c r="AU9" s="230" t="s">
        <v>15</v>
      </c>
      <c r="AV9" s="230">
        <v>0.25</v>
      </c>
      <c r="AW9" s="230">
        <v>1.75</v>
      </c>
      <c r="AX9" s="230">
        <v>2</v>
      </c>
      <c r="AY9" s="230" t="s">
        <v>15</v>
      </c>
      <c r="AZ9" s="230" t="s">
        <v>15</v>
      </c>
      <c r="BA9" s="236">
        <v>0</v>
      </c>
      <c r="BB9" s="238">
        <f t="shared" si="9"/>
        <v>4</v>
      </c>
      <c r="BC9" s="56">
        <v>6.6660000000000004</v>
      </c>
      <c r="BD9" s="243">
        <f t="shared" si="10"/>
        <v>26.664000000000001</v>
      </c>
      <c r="BE9" s="82" t="s">
        <v>15</v>
      </c>
      <c r="BF9" s="53" t="s">
        <v>15</v>
      </c>
      <c r="BG9" s="53" t="s">
        <v>15</v>
      </c>
      <c r="BH9" s="53" t="s">
        <v>15</v>
      </c>
      <c r="BI9" s="53" t="s">
        <v>15</v>
      </c>
      <c r="BJ9" s="87" t="s">
        <v>15</v>
      </c>
      <c r="BK9" s="83" t="s">
        <v>15</v>
      </c>
      <c r="BL9" s="88" t="s">
        <v>15</v>
      </c>
      <c r="BM9" s="82" t="s">
        <v>15</v>
      </c>
      <c r="BN9" s="53" t="s">
        <v>15</v>
      </c>
      <c r="BO9" s="57">
        <f t="shared" si="4"/>
        <v>0</v>
      </c>
      <c r="BP9" s="58">
        <v>3.2250000000000001</v>
      </c>
      <c r="BQ9" s="59">
        <f t="shared" ref="BQ9" si="18">PRODUCT(BO9,BP9)</f>
        <v>0</v>
      </c>
      <c r="BR9" s="240" t="s">
        <v>15</v>
      </c>
      <c r="BS9" s="230" t="s">
        <v>15</v>
      </c>
      <c r="BT9" s="230" t="s">
        <v>15</v>
      </c>
      <c r="BU9" s="230" t="s">
        <v>15</v>
      </c>
      <c r="BV9" s="230" t="s">
        <v>15</v>
      </c>
      <c r="BW9" s="230" t="s">
        <v>15</v>
      </c>
      <c r="BX9" s="230" t="s">
        <v>15</v>
      </c>
      <c r="BY9" s="230" t="s">
        <v>15</v>
      </c>
      <c r="BZ9" s="231" t="s">
        <v>15</v>
      </c>
      <c r="CA9" s="236" t="s">
        <v>15</v>
      </c>
      <c r="CB9" s="238">
        <f t="shared" si="11"/>
        <v>0</v>
      </c>
      <c r="CC9" s="56">
        <v>5</v>
      </c>
      <c r="CD9" s="73">
        <f t="shared" si="12"/>
        <v>0</v>
      </c>
      <c r="CE9" s="62" t="s">
        <v>15</v>
      </c>
      <c r="CF9" s="56" t="s">
        <v>15</v>
      </c>
      <c r="CG9" s="58" t="s">
        <v>15</v>
      </c>
      <c r="CH9" s="90" t="s">
        <v>15</v>
      </c>
      <c r="CI9" s="61" t="s">
        <v>15</v>
      </c>
      <c r="CJ9" s="62" t="s">
        <v>15</v>
      </c>
      <c r="CK9" s="58" t="s">
        <v>15</v>
      </c>
      <c r="CL9" s="90" t="s">
        <v>15</v>
      </c>
      <c r="CM9" s="61" t="s">
        <v>15</v>
      </c>
      <c r="CN9" s="62" t="s">
        <v>15</v>
      </c>
      <c r="CO9" s="58" t="s">
        <v>15</v>
      </c>
      <c r="CP9" s="90" t="s">
        <v>15</v>
      </c>
      <c r="CQ9" s="61" t="s">
        <v>15</v>
      </c>
      <c r="CR9" s="63">
        <f t="shared" ref="CR9" si="19">SUM(CE9:CQ9)</f>
        <v>0</v>
      </c>
      <c r="CS9" s="64">
        <v>2.7027000000000001</v>
      </c>
      <c r="CT9" s="65">
        <f t="shared" ref="CT9" si="20">PRODUCT(CR9,CS9)</f>
        <v>0</v>
      </c>
      <c r="CU9" s="141">
        <f t="shared" ref="CU9" si="21">PRODUCT(CV9,CW9)</f>
        <v>3.8040462239999999</v>
      </c>
      <c r="CV9" s="28">
        <f>SUM(CT9,CD9,BQ9,BD9,AS9,AB9,P9)</f>
        <v>26.664000000000001</v>
      </c>
      <c r="CW9" s="25">
        <v>0.14266599999999999</v>
      </c>
    </row>
    <row r="10" spans="1:102" x14ac:dyDescent="0.3">
      <c r="B10" s="173"/>
      <c r="C10" s="174"/>
      <c r="D10" s="96"/>
      <c r="E10" s="97"/>
      <c r="F10" s="47" t="s">
        <v>15</v>
      </c>
      <c r="G10" s="48" t="s">
        <v>15</v>
      </c>
      <c r="H10" s="48" t="s">
        <v>15</v>
      </c>
      <c r="I10" s="77" t="s">
        <v>15</v>
      </c>
      <c r="J10" s="78" t="s">
        <v>15</v>
      </c>
      <c r="K10" s="81" t="s">
        <v>15</v>
      </c>
      <c r="L10" s="79" t="s">
        <v>15</v>
      </c>
      <c r="M10" s="48" t="s">
        <v>15</v>
      </c>
      <c r="N10" s="49">
        <f t="shared" ref="N10:N20" si="22">SUM(F10:M10)</f>
        <v>0</v>
      </c>
      <c r="O10" s="50">
        <v>3.8460000000000001</v>
      </c>
      <c r="P10" s="51">
        <f t="shared" ref="P10:P20" si="23">PRODUCT(N10,O10)</f>
        <v>0</v>
      </c>
      <c r="Q10" s="47" t="s">
        <v>15</v>
      </c>
      <c r="R10" s="48" t="s">
        <v>15</v>
      </c>
      <c r="S10" s="48" t="s">
        <v>15</v>
      </c>
      <c r="T10" s="48" t="s">
        <v>15</v>
      </c>
      <c r="U10" s="48" t="s">
        <v>15</v>
      </c>
      <c r="V10" s="48" t="s">
        <v>15</v>
      </c>
      <c r="W10" s="48" t="s">
        <v>15</v>
      </c>
      <c r="X10" s="48" t="s">
        <v>15</v>
      </c>
      <c r="Y10" s="48" t="s">
        <v>15</v>
      </c>
      <c r="Z10" s="67">
        <f t="shared" ref="Z10:Z20" si="24">SUM(Q10:Y10)</f>
        <v>0</v>
      </c>
      <c r="AA10" s="50">
        <v>2.7776999999999998</v>
      </c>
      <c r="AB10" s="164">
        <f t="shared" ref="AB10:AB20" si="25">PRODUCT(Z10,AA10)</f>
        <v>0</v>
      </c>
      <c r="AC10" s="52" t="s">
        <v>15</v>
      </c>
      <c r="AD10" s="77" t="s">
        <v>15</v>
      </c>
      <c r="AE10" s="83" t="s">
        <v>15</v>
      </c>
      <c r="AF10" s="81" t="s">
        <v>15</v>
      </c>
      <c r="AG10" s="82" t="s">
        <v>15</v>
      </c>
      <c r="AH10" s="77" t="s">
        <v>15</v>
      </c>
      <c r="AI10" s="85" t="s">
        <v>15</v>
      </c>
      <c r="AJ10" s="82" t="s">
        <v>15</v>
      </c>
      <c r="AK10" s="82" t="s">
        <v>15</v>
      </c>
      <c r="AL10" s="87" t="s">
        <v>15</v>
      </c>
      <c r="AM10" s="83" t="s">
        <v>15</v>
      </c>
      <c r="AN10" s="88" t="s">
        <v>15</v>
      </c>
      <c r="AO10" s="82" t="s">
        <v>15</v>
      </c>
      <c r="AP10" s="54" t="s">
        <v>15</v>
      </c>
      <c r="AQ10" s="49">
        <f t="shared" ref="AQ10:AQ20" si="26">SUM(AG10:AP10)</f>
        <v>0</v>
      </c>
      <c r="AR10" s="49">
        <v>3.56</v>
      </c>
      <c r="AS10" s="249">
        <f t="shared" ref="AS10:AS20" si="27">PRODUCT(AR10,AQ10)</f>
        <v>0</v>
      </c>
      <c r="AT10" s="240" t="s">
        <v>15</v>
      </c>
      <c r="AU10" s="230" t="s">
        <v>15</v>
      </c>
      <c r="AV10" s="230" t="s">
        <v>15</v>
      </c>
      <c r="AW10" s="230" t="s">
        <v>15</v>
      </c>
      <c r="AX10" s="230" t="s">
        <v>15</v>
      </c>
      <c r="AY10" s="230" t="s">
        <v>15</v>
      </c>
      <c r="AZ10" s="230" t="s">
        <v>15</v>
      </c>
      <c r="BA10" s="236">
        <v>0</v>
      </c>
      <c r="BB10" s="238">
        <f t="shared" ref="BB10:BB20" si="28">SUM(AT10:BA10)</f>
        <v>0</v>
      </c>
      <c r="BC10" s="56">
        <v>6.6660000000000004</v>
      </c>
      <c r="BD10" s="243">
        <f t="shared" ref="BD10:BD20" si="29">PRODUCT(BC10,BB10)</f>
        <v>0</v>
      </c>
      <c r="BE10" s="82" t="s">
        <v>15</v>
      </c>
      <c r="BF10" s="53" t="s">
        <v>15</v>
      </c>
      <c r="BG10" s="53" t="s">
        <v>15</v>
      </c>
      <c r="BH10" s="53" t="s">
        <v>15</v>
      </c>
      <c r="BI10" s="53" t="s">
        <v>15</v>
      </c>
      <c r="BJ10" s="87" t="s">
        <v>15</v>
      </c>
      <c r="BK10" s="83" t="s">
        <v>15</v>
      </c>
      <c r="BL10" s="88" t="s">
        <v>15</v>
      </c>
      <c r="BM10" s="82" t="s">
        <v>15</v>
      </c>
      <c r="BN10" s="53" t="s">
        <v>15</v>
      </c>
      <c r="BO10" s="57">
        <f t="shared" ref="BO10:BO20" si="30">SUM(BE10:BN10)</f>
        <v>0</v>
      </c>
      <c r="BP10" s="58">
        <v>3.2250000000000001</v>
      </c>
      <c r="BQ10" s="59">
        <f t="shared" ref="BQ10:BQ20" si="31">PRODUCT(BO10,BP10)</f>
        <v>0</v>
      </c>
      <c r="BR10" s="240" t="s">
        <v>15</v>
      </c>
      <c r="BS10" s="230" t="s">
        <v>15</v>
      </c>
      <c r="BT10" s="230" t="s">
        <v>15</v>
      </c>
      <c r="BU10" s="230" t="s">
        <v>15</v>
      </c>
      <c r="BV10" s="230" t="s">
        <v>15</v>
      </c>
      <c r="BW10" s="230" t="s">
        <v>15</v>
      </c>
      <c r="BX10" s="230" t="s">
        <v>15</v>
      </c>
      <c r="BY10" s="230" t="s">
        <v>15</v>
      </c>
      <c r="BZ10" s="231" t="s">
        <v>15</v>
      </c>
      <c r="CA10" s="236" t="s">
        <v>15</v>
      </c>
      <c r="CB10" s="238">
        <f t="shared" ref="CB10:CB20" si="32">SUM(BR10:CA10)</f>
        <v>0</v>
      </c>
      <c r="CC10" s="56">
        <v>5</v>
      </c>
      <c r="CD10" s="73">
        <f t="shared" ref="CD10:CD20" si="33">PRODUCT(CB10,CC10)</f>
        <v>0</v>
      </c>
      <c r="CE10" s="62" t="s">
        <v>15</v>
      </c>
      <c r="CF10" s="56" t="s">
        <v>15</v>
      </c>
      <c r="CG10" s="58" t="s">
        <v>15</v>
      </c>
      <c r="CH10" s="90" t="s">
        <v>15</v>
      </c>
      <c r="CI10" s="61" t="s">
        <v>15</v>
      </c>
      <c r="CJ10" s="62" t="s">
        <v>15</v>
      </c>
      <c r="CK10" s="58" t="s">
        <v>15</v>
      </c>
      <c r="CL10" s="90" t="s">
        <v>15</v>
      </c>
      <c r="CM10" s="61" t="s">
        <v>15</v>
      </c>
      <c r="CN10" s="62" t="s">
        <v>15</v>
      </c>
      <c r="CO10" s="58" t="s">
        <v>15</v>
      </c>
      <c r="CP10" s="90" t="s">
        <v>15</v>
      </c>
      <c r="CQ10" s="61" t="s">
        <v>15</v>
      </c>
      <c r="CR10" s="63">
        <f t="shared" ref="CR10:CR20" si="34">SUM(CE10:CQ10)</f>
        <v>0</v>
      </c>
      <c r="CS10" s="64">
        <v>2.7027000000000001</v>
      </c>
      <c r="CT10" s="65">
        <f t="shared" ref="CT10:CT20" si="35">PRODUCT(CR10,CS10)</f>
        <v>0</v>
      </c>
      <c r="CU10" s="141">
        <f t="shared" ref="CU10:CU20" si="36">PRODUCT(CV10,CW10)</f>
        <v>0</v>
      </c>
      <c r="CV10" s="28">
        <f t="shared" ref="CV10:CV20" si="37">SUM(CT10,CD10,BQ10,BD10,AS10,AB10,P10)</f>
        <v>0</v>
      </c>
      <c r="CW10" s="25">
        <v>0.14266599999999999</v>
      </c>
    </row>
    <row r="11" spans="1:102" x14ac:dyDescent="0.3">
      <c r="B11" s="173"/>
      <c r="C11" s="174"/>
      <c r="D11" s="96"/>
      <c r="E11" s="97"/>
      <c r="F11" s="47" t="s">
        <v>15</v>
      </c>
      <c r="G11" s="48" t="s">
        <v>15</v>
      </c>
      <c r="H11" s="48" t="s">
        <v>15</v>
      </c>
      <c r="I11" s="77" t="s">
        <v>15</v>
      </c>
      <c r="J11" s="78" t="s">
        <v>15</v>
      </c>
      <c r="K11" s="81" t="s">
        <v>15</v>
      </c>
      <c r="L11" s="79" t="s">
        <v>15</v>
      </c>
      <c r="M11" s="48" t="s">
        <v>15</v>
      </c>
      <c r="N11" s="49">
        <f t="shared" si="22"/>
        <v>0</v>
      </c>
      <c r="O11" s="50">
        <v>3.8460000000000001</v>
      </c>
      <c r="P11" s="51">
        <f t="shared" si="23"/>
        <v>0</v>
      </c>
      <c r="Q11" s="47" t="s">
        <v>15</v>
      </c>
      <c r="R11" s="48" t="s">
        <v>15</v>
      </c>
      <c r="S11" s="48" t="s">
        <v>15</v>
      </c>
      <c r="T11" s="48" t="s">
        <v>15</v>
      </c>
      <c r="U11" s="48" t="s">
        <v>15</v>
      </c>
      <c r="V11" s="48" t="s">
        <v>15</v>
      </c>
      <c r="W11" s="48" t="s">
        <v>15</v>
      </c>
      <c r="X11" s="48" t="s">
        <v>15</v>
      </c>
      <c r="Y11" s="48" t="s">
        <v>15</v>
      </c>
      <c r="Z11" s="67">
        <f t="shared" si="24"/>
        <v>0</v>
      </c>
      <c r="AA11" s="50">
        <v>2.7776999999999998</v>
      </c>
      <c r="AB11" s="164">
        <f t="shared" si="25"/>
        <v>0</v>
      </c>
      <c r="AC11" s="52" t="s">
        <v>15</v>
      </c>
      <c r="AD11" s="77" t="s">
        <v>15</v>
      </c>
      <c r="AE11" s="83" t="s">
        <v>15</v>
      </c>
      <c r="AF11" s="81" t="s">
        <v>15</v>
      </c>
      <c r="AG11" s="82" t="s">
        <v>15</v>
      </c>
      <c r="AH11" s="77" t="s">
        <v>15</v>
      </c>
      <c r="AI11" s="85" t="s">
        <v>15</v>
      </c>
      <c r="AJ11" s="82" t="s">
        <v>15</v>
      </c>
      <c r="AK11" s="82" t="s">
        <v>15</v>
      </c>
      <c r="AL11" s="87" t="s">
        <v>15</v>
      </c>
      <c r="AM11" s="83" t="s">
        <v>15</v>
      </c>
      <c r="AN11" s="88" t="s">
        <v>15</v>
      </c>
      <c r="AO11" s="82" t="s">
        <v>15</v>
      </c>
      <c r="AP11" s="54" t="s">
        <v>15</v>
      </c>
      <c r="AQ11" s="49">
        <f t="shared" si="26"/>
        <v>0</v>
      </c>
      <c r="AR11" s="49">
        <v>3.56</v>
      </c>
      <c r="AS11" s="249">
        <f t="shared" si="27"/>
        <v>0</v>
      </c>
      <c r="AT11" s="240" t="s">
        <v>15</v>
      </c>
      <c r="AU11" s="230" t="s">
        <v>15</v>
      </c>
      <c r="AV11" s="230" t="s">
        <v>15</v>
      </c>
      <c r="AW11" s="230" t="s">
        <v>15</v>
      </c>
      <c r="AX11" s="230" t="s">
        <v>15</v>
      </c>
      <c r="AY11" s="230" t="s">
        <v>15</v>
      </c>
      <c r="AZ11" s="230" t="s">
        <v>15</v>
      </c>
      <c r="BA11" s="236">
        <v>0</v>
      </c>
      <c r="BB11" s="238">
        <f t="shared" si="28"/>
        <v>0</v>
      </c>
      <c r="BC11" s="56">
        <v>6.6660000000000004</v>
      </c>
      <c r="BD11" s="243">
        <f t="shared" si="29"/>
        <v>0</v>
      </c>
      <c r="BE11" s="82" t="s">
        <v>15</v>
      </c>
      <c r="BF11" s="53" t="s">
        <v>15</v>
      </c>
      <c r="BG11" s="53" t="s">
        <v>15</v>
      </c>
      <c r="BH11" s="53" t="s">
        <v>15</v>
      </c>
      <c r="BI11" s="53" t="s">
        <v>15</v>
      </c>
      <c r="BJ11" s="87" t="s">
        <v>15</v>
      </c>
      <c r="BK11" s="83" t="s">
        <v>15</v>
      </c>
      <c r="BL11" s="88" t="s">
        <v>15</v>
      </c>
      <c r="BM11" s="82" t="s">
        <v>15</v>
      </c>
      <c r="BN11" s="53" t="s">
        <v>15</v>
      </c>
      <c r="BO11" s="57">
        <f t="shared" si="30"/>
        <v>0</v>
      </c>
      <c r="BP11" s="58">
        <v>3.2250000000000001</v>
      </c>
      <c r="BQ11" s="59">
        <f t="shared" si="31"/>
        <v>0</v>
      </c>
      <c r="BR11" s="240" t="s">
        <v>15</v>
      </c>
      <c r="BS11" s="230" t="s">
        <v>15</v>
      </c>
      <c r="BT11" s="230" t="s">
        <v>15</v>
      </c>
      <c r="BU11" s="230" t="s">
        <v>15</v>
      </c>
      <c r="BV11" s="230" t="s">
        <v>15</v>
      </c>
      <c r="BW11" s="230" t="s">
        <v>15</v>
      </c>
      <c r="BX11" s="230" t="s">
        <v>15</v>
      </c>
      <c r="BY11" s="230" t="s">
        <v>15</v>
      </c>
      <c r="BZ11" s="231" t="s">
        <v>15</v>
      </c>
      <c r="CA11" s="236" t="s">
        <v>15</v>
      </c>
      <c r="CB11" s="238">
        <f t="shared" si="32"/>
        <v>0</v>
      </c>
      <c r="CC11" s="56">
        <v>5</v>
      </c>
      <c r="CD11" s="73">
        <f t="shared" si="33"/>
        <v>0</v>
      </c>
      <c r="CE11" s="62" t="s">
        <v>15</v>
      </c>
      <c r="CF11" s="56" t="s">
        <v>15</v>
      </c>
      <c r="CG11" s="58" t="s">
        <v>15</v>
      </c>
      <c r="CH11" s="90" t="s">
        <v>15</v>
      </c>
      <c r="CI11" s="61" t="s">
        <v>15</v>
      </c>
      <c r="CJ11" s="62" t="s">
        <v>15</v>
      </c>
      <c r="CK11" s="58" t="s">
        <v>15</v>
      </c>
      <c r="CL11" s="90" t="s">
        <v>15</v>
      </c>
      <c r="CM11" s="61" t="s">
        <v>15</v>
      </c>
      <c r="CN11" s="62" t="s">
        <v>15</v>
      </c>
      <c r="CO11" s="58" t="s">
        <v>15</v>
      </c>
      <c r="CP11" s="90" t="s">
        <v>15</v>
      </c>
      <c r="CQ11" s="61" t="s">
        <v>15</v>
      </c>
      <c r="CR11" s="63">
        <f t="shared" si="34"/>
        <v>0</v>
      </c>
      <c r="CS11" s="64">
        <v>2.7027000000000001</v>
      </c>
      <c r="CT11" s="65">
        <f t="shared" si="35"/>
        <v>0</v>
      </c>
      <c r="CU11" s="141">
        <f t="shared" si="36"/>
        <v>0</v>
      </c>
      <c r="CV11" s="28">
        <f t="shared" si="37"/>
        <v>0</v>
      </c>
      <c r="CW11" s="25">
        <v>0.14266599999999999</v>
      </c>
    </row>
    <row r="12" spans="1:102" x14ac:dyDescent="0.3">
      <c r="B12" s="173"/>
      <c r="C12" s="174"/>
      <c r="D12" s="96"/>
      <c r="E12" s="97"/>
      <c r="F12" s="47" t="s">
        <v>15</v>
      </c>
      <c r="G12" s="48" t="s">
        <v>15</v>
      </c>
      <c r="H12" s="48" t="s">
        <v>15</v>
      </c>
      <c r="I12" s="77" t="s">
        <v>15</v>
      </c>
      <c r="J12" s="78" t="s">
        <v>15</v>
      </c>
      <c r="K12" s="81" t="s">
        <v>15</v>
      </c>
      <c r="L12" s="79" t="s">
        <v>15</v>
      </c>
      <c r="M12" s="48" t="s">
        <v>15</v>
      </c>
      <c r="N12" s="49">
        <f t="shared" si="22"/>
        <v>0</v>
      </c>
      <c r="O12" s="50">
        <v>3.8460000000000001</v>
      </c>
      <c r="P12" s="51">
        <f t="shared" si="23"/>
        <v>0</v>
      </c>
      <c r="Q12" s="47" t="s">
        <v>15</v>
      </c>
      <c r="R12" s="48" t="s">
        <v>15</v>
      </c>
      <c r="S12" s="48" t="s">
        <v>15</v>
      </c>
      <c r="T12" s="48" t="s">
        <v>15</v>
      </c>
      <c r="U12" s="48" t="s">
        <v>15</v>
      </c>
      <c r="V12" s="48" t="s">
        <v>15</v>
      </c>
      <c r="W12" s="48" t="s">
        <v>15</v>
      </c>
      <c r="X12" s="48" t="s">
        <v>15</v>
      </c>
      <c r="Y12" s="48" t="s">
        <v>15</v>
      </c>
      <c r="Z12" s="67">
        <f t="shared" si="24"/>
        <v>0</v>
      </c>
      <c r="AA12" s="50">
        <v>2.7776999999999998</v>
      </c>
      <c r="AB12" s="164">
        <f t="shared" si="25"/>
        <v>0</v>
      </c>
      <c r="AC12" s="52" t="s">
        <v>15</v>
      </c>
      <c r="AD12" s="77" t="s">
        <v>15</v>
      </c>
      <c r="AE12" s="83" t="s">
        <v>15</v>
      </c>
      <c r="AF12" s="81" t="s">
        <v>15</v>
      </c>
      <c r="AG12" s="82" t="s">
        <v>15</v>
      </c>
      <c r="AH12" s="77" t="s">
        <v>15</v>
      </c>
      <c r="AI12" s="85" t="s">
        <v>15</v>
      </c>
      <c r="AJ12" s="82" t="s">
        <v>15</v>
      </c>
      <c r="AK12" s="82" t="s">
        <v>15</v>
      </c>
      <c r="AL12" s="87" t="s">
        <v>15</v>
      </c>
      <c r="AM12" s="83" t="s">
        <v>15</v>
      </c>
      <c r="AN12" s="88" t="s">
        <v>15</v>
      </c>
      <c r="AO12" s="82" t="s">
        <v>15</v>
      </c>
      <c r="AP12" s="54" t="s">
        <v>15</v>
      </c>
      <c r="AQ12" s="49">
        <f t="shared" si="26"/>
        <v>0</v>
      </c>
      <c r="AR12" s="49">
        <v>3.56</v>
      </c>
      <c r="AS12" s="249">
        <f t="shared" si="27"/>
        <v>0</v>
      </c>
      <c r="AT12" s="240" t="s">
        <v>15</v>
      </c>
      <c r="AU12" s="230" t="s">
        <v>15</v>
      </c>
      <c r="AV12" s="230" t="s">
        <v>15</v>
      </c>
      <c r="AW12" s="230" t="s">
        <v>15</v>
      </c>
      <c r="AX12" s="230" t="s">
        <v>15</v>
      </c>
      <c r="AY12" s="230" t="s">
        <v>15</v>
      </c>
      <c r="AZ12" s="230" t="s">
        <v>15</v>
      </c>
      <c r="BA12" s="236">
        <v>0</v>
      </c>
      <c r="BB12" s="238">
        <f t="shared" si="28"/>
        <v>0</v>
      </c>
      <c r="BC12" s="56">
        <v>6.6660000000000004</v>
      </c>
      <c r="BD12" s="243">
        <f t="shared" si="29"/>
        <v>0</v>
      </c>
      <c r="BE12" s="82" t="s">
        <v>15</v>
      </c>
      <c r="BF12" s="53" t="s">
        <v>15</v>
      </c>
      <c r="BG12" s="53" t="s">
        <v>15</v>
      </c>
      <c r="BH12" s="53" t="s">
        <v>15</v>
      </c>
      <c r="BI12" s="53" t="s">
        <v>15</v>
      </c>
      <c r="BJ12" s="87" t="s">
        <v>15</v>
      </c>
      <c r="BK12" s="83" t="s">
        <v>15</v>
      </c>
      <c r="BL12" s="88" t="s">
        <v>15</v>
      </c>
      <c r="BM12" s="82" t="s">
        <v>15</v>
      </c>
      <c r="BN12" s="53" t="s">
        <v>15</v>
      </c>
      <c r="BO12" s="57">
        <f t="shared" si="30"/>
        <v>0</v>
      </c>
      <c r="BP12" s="58">
        <v>3.2250000000000001</v>
      </c>
      <c r="BQ12" s="59">
        <f t="shared" si="31"/>
        <v>0</v>
      </c>
      <c r="BR12" s="240" t="s">
        <v>15</v>
      </c>
      <c r="BS12" s="230" t="s">
        <v>15</v>
      </c>
      <c r="BT12" s="230" t="s">
        <v>15</v>
      </c>
      <c r="BU12" s="230" t="s">
        <v>15</v>
      </c>
      <c r="BV12" s="230" t="s">
        <v>15</v>
      </c>
      <c r="BW12" s="230" t="s">
        <v>15</v>
      </c>
      <c r="BX12" s="230" t="s">
        <v>15</v>
      </c>
      <c r="BY12" s="230" t="s">
        <v>15</v>
      </c>
      <c r="BZ12" s="231" t="s">
        <v>15</v>
      </c>
      <c r="CA12" s="236" t="s">
        <v>15</v>
      </c>
      <c r="CB12" s="238">
        <f t="shared" si="32"/>
        <v>0</v>
      </c>
      <c r="CC12" s="56">
        <v>5</v>
      </c>
      <c r="CD12" s="73">
        <f t="shared" si="33"/>
        <v>0</v>
      </c>
      <c r="CE12" s="62" t="s">
        <v>15</v>
      </c>
      <c r="CF12" s="56" t="s">
        <v>15</v>
      </c>
      <c r="CG12" s="58" t="s">
        <v>15</v>
      </c>
      <c r="CH12" s="90" t="s">
        <v>15</v>
      </c>
      <c r="CI12" s="61" t="s">
        <v>15</v>
      </c>
      <c r="CJ12" s="62" t="s">
        <v>15</v>
      </c>
      <c r="CK12" s="58" t="s">
        <v>15</v>
      </c>
      <c r="CL12" s="90" t="s">
        <v>15</v>
      </c>
      <c r="CM12" s="61" t="s">
        <v>15</v>
      </c>
      <c r="CN12" s="62" t="s">
        <v>15</v>
      </c>
      <c r="CO12" s="58" t="s">
        <v>15</v>
      </c>
      <c r="CP12" s="90" t="s">
        <v>15</v>
      </c>
      <c r="CQ12" s="61" t="s">
        <v>15</v>
      </c>
      <c r="CR12" s="63">
        <f t="shared" si="34"/>
        <v>0</v>
      </c>
      <c r="CS12" s="64">
        <v>2.7027000000000001</v>
      </c>
      <c r="CT12" s="65">
        <f t="shared" si="35"/>
        <v>0</v>
      </c>
      <c r="CU12" s="141">
        <f t="shared" si="36"/>
        <v>0</v>
      </c>
      <c r="CV12" s="28">
        <f t="shared" si="37"/>
        <v>0</v>
      </c>
      <c r="CW12" s="25">
        <v>0.14266599999999999</v>
      </c>
    </row>
    <row r="13" spans="1:102" x14ac:dyDescent="0.3">
      <c r="B13" s="173"/>
      <c r="C13" s="174"/>
      <c r="D13" s="96"/>
      <c r="E13" s="97"/>
      <c r="F13" s="47" t="s">
        <v>15</v>
      </c>
      <c r="G13" s="48" t="s">
        <v>15</v>
      </c>
      <c r="H13" s="48" t="s">
        <v>15</v>
      </c>
      <c r="I13" s="77" t="s">
        <v>15</v>
      </c>
      <c r="J13" s="78" t="s">
        <v>15</v>
      </c>
      <c r="K13" s="81" t="s">
        <v>15</v>
      </c>
      <c r="L13" s="79" t="s">
        <v>15</v>
      </c>
      <c r="M13" s="48" t="s">
        <v>15</v>
      </c>
      <c r="N13" s="49">
        <f t="shared" si="22"/>
        <v>0</v>
      </c>
      <c r="O13" s="50">
        <v>3.8460000000000001</v>
      </c>
      <c r="P13" s="51">
        <f t="shared" si="23"/>
        <v>0</v>
      </c>
      <c r="Q13" s="47" t="s">
        <v>15</v>
      </c>
      <c r="R13" s="48" t="s">
        <v>15</v>
      </c>
      <c r="S13" s="48" t="s">
        <v>15</v>
      </c>
      <c r="T13" s="48" t="s">
        <v>15</v>
      </c>
      <c r="U13" s="48" t="s">
        <v>15</v>
      </c>
      <c r="V13" s="48" t="s">
        <v>15</v>
      </c>
      <c r="W13" s="48" t="s">
        <v>15</v>
      </c>
      <c r="X13" s="48" t="s">
        <v>15</v>
      </c>
      <c r="Y13" s="48" t="s">
        <v>15</v>
      </c>
      <c r="Z13" s="67">
        <f t="shared" si="24"/>
        <v>0</v>
      </c>
      <c r="AA13" s="50">
        <v>2.7776999999999998</v>
      </c>
      <c r="AB13" s="164">
        <f t="shared" si="25"/>
        <v>0</v>
      </c>
      <c r="AC13" s="52" t="s">
        <v>15</v>
      </c>
      <c r="AD13" s="77" t="s">
        <v>15</v>
      </c>
      <c r="AE13" s="83" t="s">
        <v>15</v>
      </c>
      <c r="AF13" s="81" t="s">
        <v>15</v>
      </c>
      <c r="AG13" s="82" t="s">
        <v>15</v>
      </c>
      <c r="AH13" s="77" t="s">
        <v>15</v>
      </c>
      <c r="AI13" s="85" t="s">
        <v>15</v>
      </c>
      <c r="AJ13" s="82" t="s">
        <v>15</v>
      </c>
      <c r="AK13" s="82" t="s">
        <v>15</v>
      </c>
      <c r="AL13" s="87" t="s">
        <v>15</v>
      </c>
      <c r="AM13" s="83" t="s">
        <v>15</v>
      </c>
      <c r="AN13" s="88" t="s">
        <v>15</v>
      </c>
      <c r="AO13" s="82" t="s">
        <v>15</v>
      </c>
      <c r="AP13" s="54" t="s">
        <v>15</v>
      </c>
      <c r="AQ13" s="49">
        <f t="shared" si="26"/>
        <v>0</v>
      </c>
      <c r="AR13" s="49">
        <v>3.56</v>
      </c>
      <c r="AS13" s="249">
        <f t="shared" si="27"/>
        <v>0</v>
      </c>
      <c r="AT13" s="240" t="s">
        <v>15</v>
      </c>
      <c r="AU13" s="230" t="s">
        <v>15</v>
      </c>
      <c r="AV13" s="230" t="s">
        <v>15</v>
      </c>
      <c r="AW13" s="230" t="s">
        <v>15</v>
      </c>
      <c r="AX13" s="230" t="s">
        <v>15</v>
      </c>
      <c r="AY13" s="230" t="s">
        <v>15</v>
      </c>
      <c r="AZ13" s="230" t="s">
        <v>15</v>
      </c>
      <c r="BA13" s="236">
        <v>0</v>
      </c>
      <c r="BB13" s="238">
        <f t="shared" si="28"/>
        <v>0</v>
      </c>
      <c r="BC13" s="56">
        <v>6.6660000000000004</v>
      </c>
      <c r="BD13" s="243">
        <f t="shared" si="29"/>
        <v>0</v>
      </c>
      <c r="BE13" s="82" t="s">
        <v>15</v>
      </c>
      <c r="BF13" s="53" t="s">
        <v>15</v>
      </c>
      <c r="BG13" s="53" t="s">
        <v>15</v>
      </c>
      <c r="BH13" s="53" t="s">
        <v>15</v>
      </c>
      <c r="BI13" s="53" t="s">
        <v>15</v>
      </c>
      <c r="BJ13" s="87" t="s">
        <v>15</v>
      </c>
      <c r="BK13" s="83" t="s">
        <v>15</v>
      </c>
      <c r="BL13" s="88" t="s">
        <v>15</v>
      </c>
      <c r="BM13" s="82" t="s">
        <v>15</v>
      </c>
      <c r="BN13" s="53" t="s">
        <v>15</v>
      </c>
      <c r="BO13" s="57">
        <f t="shared" si="30"/>
        <v>0</v>
      </c>
      <c r="BP13" s="58">
        <v>3.2250000000000001</v>
      </c>
      <c r="BQ13" s="59">
        <f t="shared" si="31"/>
        <v>0</v>
      </c>
      <c r="BR13" s="240" t="s">
        <v>15</v>
      </c>
      <c r="BS13" s="230" t="s">
        <v>15</v>
      </c>
      <c r="BT13" s="230" t="s">
        <v>15</v>
      </c>
      <c r="BU13" s="230" t="s">
        <v>15</v>
      </c>
      <c r="BV13" s="230" t="s">
        <v>15</v>
      </c>
      <c r="BW13" s="230" t="s">
        <v>15</v>
      </c>
      <c r="BX13" s="230" t="s">
        <v>15</v>
      </c>
      <c r="BY13" s="230" t="s">
        <v>15</v>
      </c>
      <c r="BZ13" s="231" t="s">
        <v>15</v>
      </c>
      <c r="CA13" s="236" t="s">
        <v>15</v>
      </c>
      <c r="CB13" s="238">
        <f t="shared" si="32"/>
        <v>0</v>
      </c>
      <c r="CC13" s="56">
        <v>5</v>
      </c>
      <c r="CD13" s="73">
        <f t="shared" si="33"/>
        <v>0</v>
      </c>
      <c r="CE13" s="62" t="s">
        <v>15</v>
      </c>
      <c r="CF13" s="56" t="s">
        <v>15</v>
      </c>
      <c r="CG13" s="58" t="s">
        <v>15</v>
      </c>
      <c r="CH13" s="90" t="s">
        <v>15</v>
      </c>
      <c r="CI13" s="61" t="s">
        <v>15</v>
      </c>
      <c r="CJ13" s="62" t="s">
        <v>15</v>
      </c>
      <c r="CK13" s="58" t="s">
        <v>15</v>
      </c>
      <c r="CL13" s="90" t="s">
        <v>15</v>
      </c>
      <c r="CM13" s="61" t="s">
        <v>15</v>
      </c>
      <c r="CN13" s="62" t="s">
        <v>15</v>
      </c>
      <c r="CO13" s="58" t="s">
        <v>15</v>
      </c>
      <c r="CP13" s="90" t="s">
        <v>15</v>
      </c>
      <c r="CQ13" s="61" t="s">
        <v>15</v>
      </c>
      <c r="CR13" s="63">
        <f t="shared" si="34"/>
        <v>0</v>
      </c>
      <c r="CS13" s="64">
        <v>2.7027000000000001</v>
      </c>
      <c r="CT13" s="65">
        <f t="shared" si="35"/>
        <v>0</v>
      </c>
      <c r="CU13" s="141">
        <f t="shared" si="36"/>
        <v>0</v>
      </c>
      <c r="CV13" s="28">
        <f t="shared" si="37"/>
        <v>0</v>
      </c>
      <c r="CW13" s="25">
        <v>0.14266599999999999</v>
      </c>
    </row>
    <row r="14" spans="1:102" x14ac:dyDescent="0.3">
      <c r="B14" s="173"/>
      <c r="C14" s="174"/>
      <c r="D14" s="96"/>
      <c r="E14" s="97"/>
      <c r="F14" s="47" t="s">
        <v>15</v>
      </c>
      <c r="G14" s="48" t="s">
        <v>15</v>
      </c>
      <c r="H14" s="48" t="s">
        <v>15</v>
      </c>
      <c r="I14" s="77" t="s">
        <v>15</v>
      </c>
      <c r="J14" s="78" t="s">
        <v>15</v>
      </c>
      <c r="K14" s="81" t="s">
        <v>15</v>
      </c>
      <c r="L14" s="79" t="s">
        <v>15</v>
      </c>
      <c r="M14" s="48" t="s">
        <v>15</v>
      </c>
      <c r="N14" s="49">
        <f t="shared" si="22"/>
        <v>0</v>
      </c>
      <c r="O14" s="50">
        <v>3.8460000000000001</v>
      </c>
      <c r="P14" s="51">
        <f t="shared" si="23"/>
        <v>0</v>
      </c>
      <c r="Q14" s="47" t="s">
        <v>15</v>
      </c>
      <c r="R14" s="48" t="s">
        <v>15</v>
      </c>
      <c r="S14" s="48" t="s">
        <v>15</v>
      </c>
      <c r="T14" s="48" t="s">
        <v>15</v>
      </c>
      <c r="U14" s="48" t="s">
        <v>15</v>
      </c>
      <c r="V14" s="48" t="s">
        <v>15</v>
      </c>
      <c r="W14" s="48" t="s">
        <v>15</v>
      </c>
      <c r="X14" s="48" t="s">
        <v>15</v>
      </c>
      <c r="Y14" s="48" t="s">
        <v>15</v>
      </c>
      <c r="Z14" s="67">
        <f t="shared" si="24"/>
        <v>0</v>
      </c>
      <c r="AA14" s="50">
        <v>2.7776999999999998</v>
      </c>
      <c r="AB14" s="164">
        <f t="shared" si="25"/>
        <v>0</v>
      </c>
      <c r="AC14" s="52" t="s">
        <v>15</v>
      </c>
      <c r="AD14" s="77" t="s">
        <v>15</v>
      </c>
      <c r="AE14" s="83" t="s">
        <v>15</v>
      </c>
      <c r="AF14" s="81" t="s">
        <v>15</v>
      </c>
      <c r="AG14" s="82" t="s">
        <v>15</v>
      </c>
      <c r="AH14" s="77" t="s">
        <v>15</v>
      </c>
      <c r="AI14" s="85" t="s">
        <v>15</v>
      </c>
      <c r="AJ14" s="82" t="s">
        <v>15</v>
      </c>
      <c r="AK14" s="82" t="s">
        <v>15</v>
      </c>
      <c r="AL14" s="87" t="s">
        <v>15</v>
      </c>
      <c r="AM14" s="83" t="s">
        <v>15</v>
      </c>
      <c r="AN14" s="88" t="s">
        <v>15</v>
      </c>
      <c r="AO14" s="82" t="s">
        <v>15</v>
      </c>
      <c r="AP14" s="54" t="s">
        <v>15</v>
      </c>
      <c r="AQ14" s="49">
        <f t="shared" si="26"/>
        <v>0</v>
      </c>
      <c r="AR14" s="49">
        <v>3.56</v>
      </c>
      <c r="AS14" s="249">
        <f t="shared" si="27"/>
        <v>0</v>
      </c>
      <c r="AT14" s="240" t="s">
        <v>15</v>
      </c>
      <c r="AU14" s="230" t="s">
        <v>15</v>
      </c>
      <c r="AV14" s="230" t="s">
        <v>15</v>
      </c>
      <c r="AW14" s="230" t="s">
        <v>15</v>
      </c>
      <c r="AX14" s="230" t="s">
        <v>15</v>
      </c>
      <c r="AY14" s="230" t="s">
        <v>15</v>
      </c>
      <c r="AZ14" s="230" t="s">
        <v>15</v>
      </c>
      <c r="BA14" s="236">
        <v>0</v>
      </c>
      <c r="BB14" s="238">
        <f t="shared" si="28"/>
        <v>0</v>
      </c>
      <c r="BC14" s="56">
        <v>6.6660000000000004</v>
      </c>
      <c r="BD14" s="243">
        <f t="shared" si="29"/>
        <v>0</v>
      </c>
      <c r="BE14" s="82" t="s">
        <v>15</v>
      </c>
      <c r="BF14" s="53" t="s">
        <v>15</v>
      </c>
      <c r="BG14" s="53" t="s">
        <v>15</v>
      </c>
      <c r="BH14" s="53" t="s">
        <v>15</v>
      </c>
      <c r="BI14" s="53" t="s">
        <v>15</v>
      </c>
      <c r="BJ14" s="87" t="s">
        <v>15</v>
      </c>
      <c r="BK14" s="83" t="s">
        <v>15</v>
      </c>
      <c r="BL14" s="88" t="s">
        <v>15</v>
      </c>
      <c r="BM14" s="82" t="s">
        <v>15</v>
      </c>
      <c r="BN14" s="53" t="s">
        <v>15</v>
      </c>
      <c r="BO14" s="57">
        <f t="shared" si="30"/>
        <v>0</v>
      </c>
      <c r="BP14" s="58">
        <v>3.2250000000000001</v>
      </c>
      <c r="BQ14" s="59">
        <f t="shared" si="31"/>
        <v>0</v>
      </c>
      <c r="BR14" s="240" t="s">
        <v>15</v>
      </c>
      <c r="BS14" s="230" t="s">
        <v>15</v>
      </c>
      <c r="BT14" s="230" t="s">
        <v>15</v>
      </c>
      <c r="BU14" s="230" t="s">
        <v>15</v>
      </c>
      <c r="BV14" s="230" t="s">
        <v>15</v>
      </c>
      <c r="BW14" s="230" t="s">
        <v>15</v>
      </c>
      <c r="BX14" s="230" t="s">
        <v>15</v>
      </c>
      <c r="BY14" s="230" t="s">
        <v>15</v>
      </c>
      <c r="BZ14" s="231" t="s">
        <v>15</v>
      </c>
      <c r="CA14" s="236" t="s">
        <v>15</v>
      </c>
      <c r="CB14" s="238">
        <f t="shared" si="32"/>
        <v>0</v>
      </c>
      <c r="CC14" s="56">
        <v>5</v>
      </c>
      <c r="CD14" s="73">
        <f t="shared" si="33"/>
        <v>0</v>
      </c>
      <c r="CE14" s="62" t="s">
        <v>15</v>
      </c>
      <c r="CF14" s="56" t="s">
        <v>15</v>
      </c>
      <c r="CG14" s="58" t="s">
        <v>15</v>
      </c>
      <c r="CH14" s="90" t="s">
        <v>15</v>
      </c>
      <c r="CI14" s="61" t="s">
        <v>15</v>
      </c>
      <c r="CJ14" s="62" t="s">
        <v>15</v>
      </c>
      <c r="CK14" s="58" t="s">
        <v>15</v>
      </c>
      <c r="CL14" s="90" t="s">
        <v>15</v>
      </c>
      <c r="CM14" s="61" t="s">
        <v>15</v>
      </c>
      <c r="CN14" s="62" t="s">
        <v>15</v>
      </c>
      <c r="CO14" s="58" t="s">
        <v>15</v>
      </c>
      <c r="CP14" s="90" t="s">
        <v>15</v>
      </c>
      <c r="CQ14" s="61" t="s">
        <v>15</v>
      </c>
      <c r="CR14" s="63">
        <f t="shared" si="34"/>
        <v>0</v>
      </c>
      <c r="CS14" s="64">
        <v>2.7027000000000001</v>
      </c>
      <c r="CT14" s="65">
        <f t="shared" si="35"/>
        <v>0</v>
      </c>
      <c r="CU14" s="141">
        <f t="shared" si="36"/>
        <v>0</v>
      </c>
      <c r="CV14" s="28">
        <f t="shared" si="37"/>
        <v>0</v>
      </c>
      <c r="CW14" s="25">
        <v>0.14266599999999999</v>
      </c>
    </row>
    <row r="15" spans="1:102" x14ac:dyDescent="0.3">
      <c r="B15" s="173"/>
      <c r="C15" s="174"/>
      <c r="D15" s="96"/>
      <c r="E15" s="97"/>
      <c r="F15" s="47" t="s">
        <v>15</v>
      </c>
      <c r="G15" s="48" t="s">
        <v>15</v>
      </c>
      <c r="H15" s="48" t="s">
        <v>15</v>
      </c>
      <c r="I15" s="77" t="s">
        <v>15</v>
      </c>
      <c r="J15" s="78" t="s">
        <v>15</v>
      </c>
      <c r="K15" s="81" t="s">
        <v>15</v>
      </c>
      <c r="L15" s="79" t="s">
        <v>15</v>
      </c>
      <c r="M15" s="48" t="s">
        <v>15</v>
      </c>
      <c r="N15" s="49">
        <f t="shared" si="22"/>
        <v>0</v>
      </c>
      <c r="O15" s="50">
        <v>3.8460000000000001</v>
      </c>
      <c r="P15" s="51">
        <f t="shared" si="23"/>
        <v>0</v>
      </c>
      <c r="Q15" s="47" t="s">
        <v>15</v>
      </c>
      <c r="R15" s="48" t="s">
        <v>15</v>
      </c>
      <c r="S15" s="48" t="s">
        <v>15</v>
      </c>
      <c r="T15" s="48" t="s">
        <v>15</v>
      </c>
      <c r="U15" s="48" t="s">
        <v>15</v>
      </c>
      <c r="V15" s="48" t="s">
        <v>15</v>
      </c>
      <c r="W15" s="48" t="s">
        <v>15</v>
      </c>
      <c r="X15" s="48" t="s">
        <v>15</v>
      </c>
      <c r="Y15" s="48" t="s">
        <v>15</v>
      </c>
      <c r="Z15" s="67">
        <f t="shared" si="24"/>
        <v>0</v>
      </c>
      <c r="AA15" s="50">
        <v>2.7776999999999998</v>
      </c>
      <c r="AB15" s="164">
        <f t="shared" si="25"/>
        <v>0</v>
      </c>
      <c r="AC15" s="52" t="s">
        <v>15</v>
      </c>
      <c r="AD15" s="77" t="s">
        <v>15</v>
      </c>
      <c r="AE15" s="83" t="s">
        <v>15</v>
      </c>
      <c r="AF15" s="81" t="s">
        <v>15</v>
      </c>
      <c r="AG15" s="82" t="s">
        <v>15</v>
      </c>
      <c r="AH15" s="77" t="s">
        <v>15</v>
      </c>
      <c r="AI15" s="85" t="s">
        <v>15</v>
      </c>
      <c r="AJ15" s="82" t="s">
        <v>15</v>
      </c>
      <c r="AK15" s="82" t="s">
        <v>15</v>
      </c>
      <c r="AL15" s="87" t="s">
        <v>15</v>
      </c>
      <c r="AM15" s="83" t="s">
        <v>15</v>
      </c>
      <c r="AN15" s="88" t="s">
        <v>15</v>
      </c>
      <c r="AO15" s="82" t="s">
        <v>15</v>
      </c>
      <c r="AP15" s="54" t="s">
        <v>15</v>
      </c>
      <c r="AQ15" s="49">
        <f t="shared" si="26"/>
        <v>0</v>
      </c>
      <c r="AR15" s="49">
        <v>3.56</v>
      </c>
      <c r="AS15" s="249">
        <f t="shared" si="27"/>
        <v>0</v>
      </c>
      <c r="AT15" s="240" t="s">
        <v>15</v>
      </c>
      <c r="AU15" s="230" t="s">
        <v>15</v>
      </c>
      <c r="AV15" s="230" t="s">
        <v>15</v>
      </c>
      <c r="AW15" s="230" t="s">
        <v>15</v>
      </c>
      <c r="AX15" s="230" t="s">
        <v>15</v>
      </c>
      <c r="AY15" s="230" t="s">
        <v>15</v>
      </c>
      <c r="AZ15" s="230" t="s">
        <v>15</v>
      </c>
      <c r="BA15" s="236">
        <v>0</v>
      </c>
      <c r="BB15" s="238">
        <f t="shared" si="28"/>
        <v>0</v>
      </c>
      <c r="BC15" s="56">
        <v>6.6660000000000004</v>
      </c>
      <c r="BD15" s="243">
        <f t="shared" si="29"/>
        <v>0</v>
      </c>
      <c r="BE15" s="82" t="s">
        <v>15</v>
      </c>
      <c r="BF15" s="53" t="s">
        <v>15</v>
      </c>
      <c r="BG15" s="53" t="s">
        <v>15</v>
      </c>
      <c r="BH15" s="53" t="s">
        <v>15</v>
      </c>
      <c r="BI15" s="53" t="s">
        <v>15</v>
      </c>
      <c r="BJ15" s="87" t="s">
        <v>15</v>
      </c>
      <c r="BK15" s="83" t="s">
        <v>15</v>
      </c>
      <c r="BL15" s="88" t="s">
        <v>15</v>
      </c>
      <c r="BM15" s="82" t="s">
        <v>15</v>
      </c>
      <c r="BN15" s="53" t="s">
        <v>15</v>
      </c>
      <c r="BO15" s="57">
        <f t="shared" si="30"/>
        <v>0</v>
      </c>
      <c r="BP15" s="58">
        <v>3.2250000000000001</v>
      </c>
      <c r="BQ15" s="59">
        <f t="shared" si="31"/>
        <v>0</v>
      </c>
      <c r="BR15" s="240" t="s">
        <v>15</v>
      </c>
      <c r="BS15" s="230" t="s">
        <v>15</v>
      </c>
      <c r="BT15" s="230" t="s">
        <v>15</v>
      </c>
      <c r="BU15" s="230" t="s">
        <v>15</v>
      </c>
      <c r="BV15" s="230" t="s">
        <v>15</v>
      </c>
      <c r="BW15" s="230" t="s">
        <v>15</v>
      </c>
      <c r="BX15" s="230" t="s">
        <v>15</v>
      </c>
      <c r="BY15" s="230" t="s">
        <v>15</v>
      </c>
      <c r="BZ15" s="231" t="s">
        <v>15</v>
      </c>
      <c r="CA15" s="236" t="s">
        <v>15</v>
      </c>
      <c r="CB15" s="238">
        <f t="shared" si="32"/>
        <v>0</v>
      </c>
      <c r="CC15" s="56">
        <v>5</v>
      </c>
      <c r="CD15" s="73">
        <f t="shared" si="33"/>
        <v>0</v>
      </c>
      <c r="CE15" s="62" t="s">
        <v>15</v>
      </c>
      <c r="CF15" s="56" t="s">
        <v>15</v>
      </c>
      <c r="CG15" s="58" t="s">
        <v>15</v>
      </c>
      <c r="CH15" s="90" t="s">
        <v>15</v>
      </c>
      <c r="CI15" s="61" t="s">
        <v>15</v>
      </c>
      <c r="CJ15" s="62" t="s">
        <v>15</v>
      </c>
      <c r="CK15" s="58" t="s">
        <v>15</v>
      </c>
      <c r="CL15" s="90" t="s">
        <v>15</v>
      </c>
      <c r="CM15" s="61" t="s">
        <v>15</v>
      </c>
      <c r="CN15" s="62" t="s">
        <v>15</v>
      </c>
      <c r="CO15" s="58" t="s">
        <v>15</v>
      </c>
      <c r="CP15" s="90" t="s">
        <v>15</v>
      </c>
      <c r="CQ15" s="61" t="s">
        <v>15</v>
      </c>
      <c r="CR15" s="63">
        <f t="shared" si="34"/>
        <v>0</v>
      </c>
      <c r="CS15" s="64">
        <v>2.7027000000000001</v>
      </c>
      <c r="CT15" s="65">
        <f t="shared" si="35"/>
        <v>0</v>
      </c>
      <c r="CU15" s="141">
        <f t="shared" si="36"/>
        <v>0</v>
      </c>
      <c r="CV15" s="28">
        <f t="shared" si="37"/>
        <v>0</v>
      </c>
      <c r="CW15" s="25">
        <v>0.14266599999999999</v>
      </c>
    </row>
    <row r="16" spans="1:102" x14ac:dyDescent="0.3">
      <c r="B16" s="173"/>
      <c r="C16" s="174"/>
      <c r="D16" s="96"/>
      <c r="E16" s="97"/>
      <c r="F16" s="47" t="s">
        <v>15</v>
      </c>
      <c r="G16" s="48" t="s">
        <v>15</v>
      </c>
      <c r="H16" s="48" t="s">
        <v>15</v>
      </c>
      <c r="I16" s="77" t="s">
        <v>15</v>
      </c>
      <c r="J16" s="78" t="s">
        <v>15</v>
      </c>
      <c r="K16" s="81" t="s">
        <v>15</v>
      </c>
      <c r="L16" s="79" t="s">
        <v>15</v>
      </c>
      <c r="M16" s="48" t="s">
        <v>15</v>
      </c>
      <c r="N16" s="49">
        <f t="shared" si="22"/>
        <v>0</v>
      </c>
      <c r="O16" s="50">
        <v>3.8460000000000001</v>
      </c>
      <c r="P16" s="51">
        <f t="shared" si="23"/>
        <v>0</v>
      </c>
      <c r="Q16" s="47" t="s">
        <v>15</v>
      </c>
      <c r="R16" s="48" t="s">
        <v>15</v>
      </c>
      <c r="S16" s="48" t="s">
        <v>15</v>
      </c>
      <c r="T16" s="48" t="s">
        <v>15</v>
      </c>
      <c r="U16" s="48" t="s">
        <v>15</v>
      </c>
      <c r="V16" s="48" t="s">
        <v>15</v>
      </c>
      <c r="W16" s="48" t="s">
        <v>15</v>
      </c>
      <c r="X16" s="48" t="s">
        <v>15</v>
      </c>
      <c r="Y16" s="48" t="s">
        <v>15</v>
      </c>
      <c r="Z16" s="67">
        <f t="shared" si="24"/>
        <v>0</v>
      </c>
      <c r="AA16" s="50">
        <v>2.7776999999999998</v>
      </c>
      <c r="AB16" s="164">
        <f t="shared" si="25"/>
        <v>0</v>
      </c>
      <c r="AC16" s="52" t="s">
        <v>15</v>
      </c>
      <c r="AD16" s="77" t="s">
        <v>15</v>
      </c>
      <c r="AE16" s="83" t="s">
        <v>15</v>
      </c>
      <c r="AF16" s="81" t="s">
        <v>15</v>
      </c>
      <c r="AG16" s="82" t="s">
        <v>15</v>
      </c>
      <c r="AH16" s="77" t="s">
        <v>15</v>
      </c>
      <c r="AI16" s="85" t="s">
        <v>15</v>
      </c>
      <c r="AJ16" s="82" t="s">
        <v>15</v>
      </c>
      <c r="AK16" s="82" t="s">
        <v>15</v>
      </c>
      <c r="AL16" s="87" t="s">
        <v>15</v>
      </c>
      <c r="AM16" s="83" t="s">
        <v>15</v>
      </c>
      <c r="AN16" s="88" t="s">
        <v>15</v>
      </c>
      <c r="AO16" s="82" t="s">
        <v>15</v>
      </c>
      <c r="AP16" s="54" t="s">
        <v>15</v>
      </c>
      <c r="AQ16" s="49">
        <f t="shared" si="26"/>
        <v>0</v>
      </c>
      <c r="AR16" s="49">
        <v>3.56</v>
      </c>
      <c r="AS16" s="249">
        <f t="shared" si="27"/>
        <v>0</v>
      </c>
      <c r="AT16" s="240" t="s">
        <v>15</v>
      </c>
      <c r="AU16" s="230" t="s">
        <v>15</v>
      </c>
      <c r="AV16" s="230" t="s">
        <v>15</v>
      </c>
      <c r="AW16" s="230" t="s">
        <v>15</v>
      </c>
      <c r="AX16" s="230" t="s">
        <v>15</v>
      </c>
      <c r="AY16" s="230" t="s">
        <v>15</v>
      </c>
      <c r="AZ16" s="230" t="s">
        <v>15</v>
      </c>
      <c r="BA16" s="236">
        <v>0</v>
      </c>
      <c r="BB16" s="238">
        <f t="shared" si="28"/>
        <v>0</v>
      </c>
      <c r="BC16" s="56">
        <v>6.6660000000000004</v>
      </c>
      <c r="BD16" s="243">
        <f t="shared" si="29"/>
        <v>0</v>
      </c>
      <c r="BE16" s="82" t="s">
        <v>15</v>
      </c>
      <c r="BF16" s="53" t="s">
        <v>15</v>
      </c>
      <c r="BG16" s="53" t="s">
        <v>15</v>
      </c>
      <c r="BH16" s="53" t="s">
        <v>15</v>
      </c>
      <c r="BI16" s="53" t="s">
        <v>15</v>
      </c>
      <c r="BJ16" s="87" t="s">
        <v>15</v>
      </c>
      <c r="BK16" s="83" t="s">
        <v>15</v>
      </c>
      <c r="BL16" s="88" t="s">
        <v>15</v>
      </c>
      <c r="BM16" s="82" t="s">
        <v>15</v>
      </c>
      <c r="BN16" s="53" t="s">
        <v>15</v>
      </c>
      <c r="BO16" s="57">
        <f t="shared" si="30"/>
        <v>0</v>
      </c>
      <c r="BP16" s="58">
        <v>3.2250000000000001</v>
      </c>
      <c r="BQ16" s="59">
        <f t="shared" si="31"/>
        <v>0</v>
      </c>
      <c r="BR16" s="240" t="s">
        <v>15</v>
      </c>
      <c r="BS16" s="230" t="s">
        <v>15</v>
      </c>
      <c r="BT16" s="230" t="s">
        <v>15</v>
      </c>
      <c r="BU16" s="230" t="s">
        <v>15</v>
      </c>
      <c r="BV16" s="230" t="s">
        <v>15</v>
      </c>
      <c r="BW16" s="230" t="s">
        <v>15</v>
      </c>
      <c r="BX16" s="230" t="s">
        <v>15</v>
      </c>
      <c r="BY16" s="230" t="s">
        <v>15</v>
      </c>
      <c r="BZ16" s="231" t="s">
        <v>15</v>
      </c>
      <c r="CA16" s="236" t="s">
        <v>15</v>
      </c>
      <c r="CB16" s="238">
        <f t="shared" si="32"/>
        <v>0</v>
      </c>
      <c r="CC16" s="56">
        <v>5</v>
      </c>
      <c r="CD16" s="73">
        <f t="shared" si="33"/>
        <v>0</v>
      </c>
      <c r="CE16" s="62" t="s">
        <v>15</v>
      </c>
      <c r="CF16" s="56" t="s">
        <v>15</v>
      </c>
      <c r="CG16" s="58" t="s">
        <v>15</v>
      </c>
      <c r="CH16" s="90" t="s">
        <v>15</v>
      </c>
      <c r="CI16" s="61" t="s">
        <v>15</v>
      </c>
      <c r="CJ16" s="62" t="s">
        <v>15</v>
      </c>
      <c r="CK16" s="58" t="s">
        <v>15</v>
      </c>
      <c r="CL16" s="90" t="s">
        <v>15</v>
      </c>
      <c r="CM16" s="61" t="s">
        <v>15</v>
      </c>
      <c r="CN16" s="62" t="s">
        <v>15</v>
      </c>
      <c r="CO16" s="58" t="s">
        <v>15</v>
      </c>
      <c r="CP16" s="90" t="s">
        <v>15</v>
      </c>
      <c r="CQ16" s="61" t="s">
        <v>15</v>
      </c>
      <c r="CR16" s="63">
        <f t="shared" si="34"/>
        <v>0</v>
      </c>
      <c r="CS16" s="64">
        <v>2.7027000000000001</v>
      </c>
      <c r="CT16" s="65">
        <f t="shared" si="35"/>
        <v>0</v>
      </c>
      <c r="CU16" s="141">
        <f t="shared" si="36"/>
        <v>0</v>
      </c>
      <c r="CV16" s="28">
        <f t="shared" si="37"/>
        <v>0</v>
      </c>
      <c r="CW16" s="25">
        <v>0.14266599999999999</v>
      </c>
    </row>
    <row r="17" spans="2:101" x14ac:dyDescent="0.3">
      <c r="B17" s="173"/>
      <c r="C17" s="174"/>
      <c r="D17" s="96"/>
      <c r="E17" s="97"/>
      <c r="F17" s="47" t="s">
        <v>15</v>
      </c>
      <c r="G17" s="48" t="s">
        <v>15</v>
      </c>
      <c r="H17" s="48" t="s">
        <v>15</v>
      </c>
      <c r="I17" s="77" t="s">
        <v>15</v>
      </c>
      <c r="J17" s="78" t="s">
        <v>15</v>
      </c>
      <c r="K17" s="81" t="s">
        <v>15</v>
      </c>
      <c r="L17" s="79" t="s">
        <v>15</v>
      </c>
      <c r="M17" s="48" t="s">
        <v>15</v>
      </c>
      <c r="N17" s="49">
        <f t="shared" si="22"/>
        <v>0</v>
      </c>
      <c r="O17" s="50">
        <v>3.8460000000000001</v>
      </c>
      <c r="P17" s="51">
        <f t="shared" si="23"/>
        <v>0</v>
      </c>
      <c r="Q17" s="47" t="s">
        <v>15</v>
      </c>
      <c r="R17" s="48" t="s">
        <v>15</v>
      </c>
      <c r="S17" s="48" t="s">
        <v>15</v>
      </c>
      <c r="T17" s="48" t="s">
        <v>15</v>
      </c>
      <c r="U17" s="48" t="s">
        <v>15</v>
      </c>
      <c r="V17" s="48" t="s">
        <v>15</v>
      </c>
      <c r="W17" s="48" t="s">
        <v>15</v>
      </c>
      <c r="X17" s="48" t="s">
        <v>15</v>
      </c>
      <c r="Y17" s="48" t="s">
        <v>15</v>
      </c>
      <c r="Z17" s="67">
        <f t="shared" si="24"/>
        <v>0</v>
      </c>
      <c r="AA17" s="50">
        <v>2.7776999999999998</v>
      </c>
      <c r="AB17" s="164">
        <f t="shared" si="25"/>
        <v>0</v>
      </c>
      <c r="AC17" s="52" t="s">
        <v>15</v>
      </c>
      <c r="AD17" s="77" t="s">
        <v>15</v>
      </c>
      <c r="AE17" s="83" t="s">
        <v>15</v>
      </c>
      <c r="AF17" s="81" t="s">
        <v>15</v>
      </c>
      <c r="AG17" s="82" t="s">
        <v>15</v>
      </c>
      <c r="AH17" s="77" t="s">
        <v>15</v>
      </c>
      <c r="AI17" s="85" t="s">
        <v>15</v>
      </c>
      <c r="AJ17" s="82" t="s">
        <v>15</v>
      </c>
      <c r="AK17" s="82" t="s">
        <v>15</v>
      </c>
      <c r="AL17" s="87" t="s">
        <v>15</v>
      </c>
      <c r="AM17" s="83" t="s">
        <v>15</v>
      </c>
      <c r="AN17" s="88" t="s">
        <v>15</v>
      </c>
      <c r="AO17" s="82" t="s">
        <v>15</v>
      </c>
      <c r="AP17" s="54" t="s">
        <v>15</v>
      </c>
      <c r="AQ17" s="49">
        <f t="shared" si="26"/>
        <v>0</v>
      </c>
      <c r="AR17" s="49">
        <v>3.56</v>
      </c>
      <c r="AS17" s="249">
        <f t="shared" si="27"/>
        <v>0</v>
      </c>
      <c r="AT17" s="240" t="s">
        <v>15</v>
      </c>
      <c r="AU17" s="230" t="s">
        <v>15</v>
      </c>
      <c r="AV17" s="230" t="s">
        <v>15</v>
      </c>
      <c r="AW17" s="230" t="s">
        <v>15</v>
      </c>
      <c r="AX17" s="230" t="s">
        <v>15</v>
      </c>
      <c r="AY17" s="230" t="s">
        <v>15</v>
      </c>
      <c r="AZ17" s="230" t="s">
        <v>15</v>
      </c>
      <c r="BA17" s="236">
        <v>0</v>
      </c>
      <c r="BB17" s="238">
        <f t="shared" si="28"/>
        <v>0</v>
      </c>
      <c r="BC17" s="56">
        <v>6.6660000000000004</v>
      </c>
      <c r="BD17" s="243">
        <f t="shared" si="29"/>
        <v>0</v>
      </c>
      <c r="BE17" s="82" t="s">
        <v>15</v>
      </c>
      <c r="BF17" s="53" t="s">
        <v>15</v>
      </c>
      <c r="BG17" s="53" t="s">
        <v>15</v>
      </c>
      <c r="BH17" s="53" t="s">
        <v>15</v>
      </c>
      <c r="BI17" s="53" t="s">
        <v>15</v>
      </c>
      <c r="BJ17" s="87" t="s">
        <v>15</v>
      </c>
      <c r="BK17" s="83" t="s">
        <v>15</v>
      </c>
      <c r="BL17" s="88" t="s">
        <v>15</v>
      </c>
      <c r="BM17" s="82" t="s">
        <v>15</v>
      </c>
      <c r="BN17" s="53" t="s">
        <v>15</v>
      </c>
      <c r="BO17" s="57">
        <f t="shared" si="30"/>
        <v>0</v>
      </c>
      <c r="BP17" s="58">
        <v>3.2250000000000001</v>
      </c>
      <c r="BQ17" s="59">
        <f t="shared" si="31"/>
        <v>0</v>
      </c>
      <c r="BR17" s="240" t="s">
        <v>15</v>
      </c>
      <c r="BS17" s="230" t="s">
        <v>15</v>
      </c>
      <c r="BT17" s="230" t="s">
        <v>15</v>
      </c>
      <c r="BU17" s="230" t="s">
        <v>15</v>
      </c>
      <c r="BV17" s="230" t="s">
        <v>15</v>
      </c>
      <c r="BW17" s="230" t="s">
        <v>15</v>
      </c>
      <c r="BX17" s="230" t="s">
        <v>15</v>
      </c>
      <c r="BY17" s="230" t="s">
        <v>15</v>
      </c>
      <c r="BZ17" s="231" t="s">
        <v>15</v>
      </c>
      <c r="CA17" s="236" t="s">
        <v>15</v>
      </c>
      <c r="CB17" s="238">
        <f t="shared" si="32"/>
        <v>0</v>
      </c>
      <c r="CC17" s="56">
        <v>5</v>
      </c>
      <c r="CD17" s="73">
        <f t="shared" si="33"/>
        <v>0</v>
      </c>
      <c r="CE17" s="62" t="s">
        <v>15</v>
      </c>
      <c r="CF17" s="56" t="s">
        <v>15</v>
      </c>
      <c r="CG17" s="58" t="s">
        <v>15</v>
      </c>
      <c r="CH17" s="90" t="s">
        <v>15</v>
      </c>
      <c r="CI17" s="61" t="s">
        <v>15</v>
      </c>
      <c r="CJ17" s="62" t="s">
        <v>15</v>
      </c>
      <c r="CK17" s="58" t="s">
        <v>15</v>
      </c>
      <c r="CL17" s="90" t="s">
        <v>15</v>
      </c>
      <c r="CM17" s="61" t="s">
        <v>15</v>
      </c>
      <c r="CN17" s="62" t="s">
        <v>15</v>
      </c>
      <c r="CO17" s="58" t="s">
        <v>15</v>
      </c>
      <c r="CP17" s="90" t="s">
        <v>15</v>
      </c>
      <c r="CQ17" s="61" t="s">
        <v>15</v>
      </c>
      <c r="CR17" s="63">
        <f t="shared" si="34"/>
        <v>0</v>
      </c>
      <c r="CS17" s="64">
        <v>2.7027000000000001</v>
      </c>
      <c r="CT17" s="65">
        <f t="shared" si="35"/>
        <v>0</v>
      </c>
      <c r="CU17" s="141">
        <f t="shared" si="36"/>
        <v>0</v>
      </c>
      <c r="CV17" s="28">
        <f t="shared" si="37"/>
        <v>0</v>
      </c>
      <c r="CW17" s="25">
        <v>0.14266599999999999</v>
      </c>
    </row>
    <row r="18" spans="2:101" x14ac:dyDescent="0.3">
      <c r="B18" s="173"/>
      <c r="C18" s="174"/>
      <c r="D18" s="96"/>
      <c r="E18" s="97"/>
      <c r="F18" s="47" t="s">
        <v>15</v>
      </c>
      <c r="G18" s="48" t="s">
        <v>15</v>
      </c>
      <c r="H18" s="48" t="s">
        <v>15</v>
      </c>
      <c r="I18" s="77" t="s">
        <v>15</v>
      </c>
      <c r="J18" s="78" t="s">
        <v>15</v>
      </c>
      <c r="K18" s="81" t="s">
        <v>15</v>
      </c>
      <c r="L18" s="79" t="s">
        <v>15</v>
      </c>
      <c r="M18" s="48" t="s">
        <v>15</v>
      </c>
      <c r="N18" s="49">
        <f t="shared" si="22"/>
        <v>0</v>
      </c>
      <c r="O18" s="50">
        <v>3.8460000000000001</v>
      </c>
      <c r="P18" s="51">
        <f t="shared" si="23"/>
        <v>0</v>
      </c>
      <c r="Q18" s="47" t="s">
        <v>15</v>
      </c>
      <c r="R18" s="48" t="s">
        <v>15</v>
      </c>
      <c r="S18" s="48" t="s">
        <v>15</v>
      </c>
      <c r="T18" s="48" t="s">
        <v>15</v>
      </c>
      <c r="U18" s="48" t="s">
        <v>15</v>
      </c>
      <c r="V18" s="48" t="s">
        <v>15</v>
      </c>
      <c r="W18" s="48" t="s">
        <v>15</v>
      </c>
      <c r="X18" s="48" t="s">
        <v>15</v>
      </c>
      <c r="Y18" s="48" t="s">
        <v>15</v>
      </c>
      <c r="Z18" s="67">
        <f t="shared" si="24"/>
        <v>0</v>
      </c>
      <c r="AA18" s="50">
        <v>2.7776999999999998</v>
      </c>
      <c r="AB18" s="164">
        <f t="shared" si="25"/>
        <v>0</v>
      </c>
      <c r="AC18" s="52" t="s">
        <v>15</v>
      </c>
      <c r="AD18" s="77" t="s">
        <v>15</v>
      </c>
      <c r="AE18" s="83" t="s">
        <v>15</v>
      </c>
      <c r="AF18" s="81" t="s">
        <v>15</v>
      </c>
      <c r="AG18" s="82" t="s">
        <v>15</v>
      </c>
      <c r="AH18" s="77" t="s">
        <v>15</v>
      </c>
      <c r="AI18" s="85" t="s">
        <v>15</v>
      </c>
      <c r="AJ18" s="82" t="s">
        <v>15</v>
      </c>
      <c r="AK18" s="82" t="s">
        <v>15</v>
      </c>
      <c r="AL18" s="87" t="s">
        <v>15</v>
      </c>
      <c r="AM18" s="83" t="s">
        <v>15</v>
      </c>
      <c r="AN18" s="88" t="s">
        <v>15</v>
      </c>
      <c r="AO18" s="82" t="s">
        <v>15</v>
      </c>
      <c r="AP18" s="54" t="s">
        <v>15</v>
      </c>
      <c r="AQ18" s="49">
        <f t="shared" si="26"/>
        <v>0</v>
      </c>
      <c r="AR18" s="49">
        <v>3.56</v>
      </c>
      <c r="AS18" s="249">
        <f t="shared" si="27"/>
        <v>0</v>
      </c>
      <c r="AT18" s="240" t="s">
        <v>15</v>
      </c>
      <c r="AU18" s="230" t="s">
        <v>15</v>
      </c>
      <c r="AV18" s="230" t="s">
        <v>15</v>
      </c>
      <c r="AW18" s="230" t="s">
        <v>15</v>
      </c>
      <c r="AX18" s="230" t="s">
        <v>15</v>
      </c>
      <c r="AY18" s="230" t="s">
        <v>15</v>
      </c>
      <c r="AZ18" s="230" t="s">
        <v>15</v>
      </c>
      <c r="BA18" s="236">
        <v>0</v>
      </c>
      <c r="BB18" s="238">
        <f t="shared" si="28"/>
        <v>0</v>
      </c>
      <c r="BC18" s="56">
        <v>6.6660000000000004</v>
      </c>
      <c r="BD18" s="243">
        <f t="shared" si="29"/>
        <v>0</v>
      </c>
      <c r="BE18" s="82" t="s">
        <v>15</v>
      </c>
      <c r="BF18" s="53" t="s">
        <v>15</v>
      </c>
      <c r="BG18" s="53" t="s">
        <v>15</v>
      </c>
      <c r="BH18" s="53" t="s">
        <v>15</v>
      </c>
      <c r="BI18" s="53" t="s">
        <v>15</v>
      </c>
      <c r="BJ18" s="87" t="s">
        <v>15</v>
      </c>
      <c r="BK18" s="83" t="s">
        <v>15</v>
      </c>
      <c r="BL18" s="88" t="s">
        <v>15</v>
      </c>
      <c r="BM18" s="82" t="s">
        <v>15</v>
      </c>
      <c r="BN18" s="53" t="s">
        <v>15</v>
      </c>
      <c r="BO18" s="57">
        <f t="shared" si="30"/>
        <v>0</v>
      </c>
      <c r="BP18" s="58">
        <v>3.2250000000000001</v>
      </c>
      <c r="BQ18" s="59">
        <f t="shared" si="31"/>
        <v>0</v>
      </c>
      <c r="BR18" s="240" t="s">
        <v>15</v>
      </c>
      <c r="BS18" s="230" t="s">
        <v>15</v>
      </c>
      <c r="BT18" s="230" t="s">
        <v>15</v>
      </c>
      <c r="BU18" s="230" t="s">
        <v>15</v>
      </c>
      <c r="BV18" s="230" t="s">
        <v>15</v>
      </c>
      <c r="BW18" s="230" t="s">
        <v>15</v>
      </c>
      <c r="BX18" s="230" t="s">
        <v>15</v>
      </c>
      <c r="BY18" s="230" t="s">
        <v>15</v>
      </c>
      <c r="BZ18" s="231" t="s">
        <v>15</v>
      </c>
      <c r="CA18" s="236" t="s">
        <v>15</v>
      </c>
      <c r="CB18" s="238">
        <f t="shared" si="32"/>
        <v>0</v>
      </c>
      <c r="CC18" s="56">
        <v>5</v>
      </c>
      <c r="CD18" s="73">
        <f t="shared" si="33"/>
        <v>0</v>
      </c>
      <c r="CE18" s="62" t="s">
        <v>15</v>
      </c>
      <c r="CF18" s="56" t="s">
        <v>15</v>
      </c>
      <c r="CG18" s="58" t="s">
        <v>15</v>
      </c>
      <c r="CH18" s="90" t="s">
        <v>15</v>
      </c>
      <c r="CI18" s="61" t="s">
        <v>15</v>
      </c>
      <c r="CJ18" s="62" t="s">
        <v>15</v>
      </c>
      <c r="CK18" s="58" t="s">
        <v>15</v>
      </c>
      <c r="CL18" s="90" t="s">
        <v>15</v>
      </c>
      <c r="CM18" s="61" t="s">
        <v>15</v>
      </c>
      <c r="CN18" s="62" t="s">
        <v>15</v>
      </c>
      <c r="CO18" s="58" t="s">
        <v>15</v>
      </c>
      <c r="CP18" s="90" t="s">
        <v>15</v>
      </c>
      <c r="CQ18" s="61" t="s">
        <v>15</v>
      </c>
      <c r="CR18" s="63">
        <f t="shared" si="34"/>
        <v>0</v>
      </c>
      <c r="CS18" s="64">
        <v>2.7027000000000001</v>
      </c>
      <c r="CT18" s="65">
        <f t="shared" si="35"/>
        <v>0</v>
      </c>
      <c r="CU18" s="141">
        <f t="shared" si="36"/>
        <v>0</v>
      </c>
      <c r="CV18" s="28">
        <f t="shared" si="37"/>
        <v>0</v>
      </c>
      <c r="CW18" s="25">
        <v>0.14266599999999999</v>
      </c>
    </row>
    <row r="19" spans="2:101" x14ac:dyDescent="0.3">
      <c r="B19" s="173"/>
      <c r="C19" s="174"/>
      <c r="D19" s="96"/>
      <c r="E19" s="97"/>
      <c r="F19" s="47" t="s">
        <v>15</v>
      </c>
      <c r="G19" s="48" t="s">
        <v>15</v>
      </c>
      <c r="H19" s="48" t="s">
        <v>15</v>
      </c>
      <c r="I19" s="77" t="s">
        <v>15</v>
      </c>
      <c r="J19" s="78" t="s">
        <v>15</v>
      </c>
      <c r="K19" s="81" t="s">
        <v>15</v>
      </c>
      <c r="L19" s="79" t="s">
        <v>15</v>
      </c>
      <c r="M19" s="48" t="s">
        <v>15</v>
      </c>
      <c r="N19" s="49">
        <f t="shared" si="22"/>
        <v>0</v>
      </c>
      <c r="O19" s="50">
        <v>3.8460000000000001</v>
      </c>
      <c r="P19" s="51">
        <f t="shared" si="23"/>
        <v>0</v>
      </c>
      <c r="Q19" s="47" t="s">
        <v>15</v>
      </c>
      <c r="R19" s="48" t="s">
        <v>15</v>
      </c>
      <c r="S19" s="48" t="s">
        <v>15</v>
      </c>
      <c r="T19" s="48" t="s">
        <v>15</v>
      </c>
      <c r="U19" s="48" t="s">
        <v>15</v>
      </c>
      <c r="V19" s="48" t="s">
        <v>15</v>
      </c>
      <c r="W19" s="48" t="s">
        <v>15</v>
      </c>
      <c r="X19" s="48" t="s">
        <v>15</v>
      </c>
      <c r="Y19" s="48" t="s">
        <v>15</v>
      </c>
      <c r="Z19" s="67">
        <f t="shared" si="24"/>
        <v>0</v>
      </c>
      <c r="AA19" s="50">
        <v>2.7776999999999998</v>
      </c>
      <c r="AB19" s="164">
        <f t="shared" si="25"/>
        <v>0</v>
      </c>
      <c r="AC19" s="52" t="s">
        <v>15</v>
      </c>
      <c r="AD19" s="77" t="s">
        <v>15</v>
      </c>
      <c r="AE19" s="83" t="s">
        <v>15</v>
      </c>
      <c r="AF19" s="81" t="s">
        <v>15</v>
      </c>
      <c r="AG19" s="82" t="s">
        <v>15</v>
      </c>
      <c r="AH19" s="77" t="s">
        <v>15</v>
      </c>
      <c r="AI19" s="85" t="s">
        <v>15</v>
      </c>
      <c r="AJ19" s="82" t="s">
        <v>15</v>
      </c>
      <c r="AK19" s="82" t="s">
        <v>15</v>
      </c>
      <c r="AL19" s="87" t="s">
        <v>15</v>
      </c>
      <c r="AM19" s="83" t="s">
        <v>15</v>
      </c>
      <c r="AN19" s="88" t="s">
        <v>15</v>
      </c>
      <c r="AO19" s="82" t="s">
        <v>15</v>
      </c>
      <c r="AP19" s="54" t="s">
        <v>15</v>
      </c>
      <c r="AQ19" s="49">
        <f t="shared" si="26"/>
        <v>0</v>
      </c>
      <c r="AR19" s="49">
        <v>3.56</v>
      </c>
      <c r="AS19" s="249">
        <f t="shared" si="27"/>
        <v>0</v>
      </c>
      <c r="AT19" s="240" t="s">
        <v>15</v>
      </c>
      <c r="AU19" s="230" t="s">
        <v>15</v>
      </c>
      <c r="AV19" s="230" t="s">
        <v>15</v>
      </c>
      <c r="AW19" s="230" t="s">
        <v>15</v>
      </c>
      <c r="AX19" s="230" t="s">
        <v>15</v>
      </c>
      <c r="AY19" s="230" t="s">
        <v>15</v>
      </c>
      <c r="AZ19" s="230" t="s">
        <v>15</v>
      </c>
      <c r="BA19" s="236">
        <v>0</v>
      </c>
      <c r="BB19" s="238">
        <f t="shared" si="28"/>
        <v>0</v>
      </c>
      <c r="BC19" s="56">
        <v>6.6660000000000004</v>
      </c>
      <c r="BD19" s="243">
        <f t="shared" si="29"/>
        <v>0</v>
      </c>
      <c r="BE19" s="82" t="s">
        <v>15</v>
      </c>
      <c r="BF19" s="53" t="s">
        <v>15</v>
      </c>
      <c r="BG19" s="53" t="s">
        <v>15</v>
      </c>
      <c r="BH19" s="53" t="s">
        <v>15</v>
      </c>
      <c r="BI19" s="53" t="s">
        <v>15</v>
      </c>
      <c r="BJ19" s="87" t="s">
        <v>15</v>
      </c>
      <c r="BK19" s="83" t="s">
        <v>15</v>
      </c>
      <c r="BL19" s="88" t="s">
        <v>15</v>
      </c>
      <c r="BM19" s="82" t="s">
        <v>15</v>
      </c>
      <c r="BN19" s="53" t="s">
        <v>15</v>
      </c>
      <c r="BO19" s="57">
        <f t="shared" si="30"/>
        <v>0</v>
      </c>
      <c r="BP19" s="58">
        <v>3.2250000000000001</v>
      </c>
      <c r="BQ19" s="59">
        <f t="shared" si="31"/>
        <v>0</v>
      </c>
      <c r="BR19" s="240" t="s">
        <v>15</v>
      </c>
      <c r="BS19" s="230" t="s">
        <v>15</v>
      </c>
      <c r="BT19" s="230" t="s">
        <v>15</v>
      </c>
      <c r="BU19" s="230" t="s">
        <v>15</v>
      </c>
      <c r="BV19" s="230" t="s">
        <v>15</v>
      </c>
      <c r="BW19" s="230" t="s">
        <v>15</v>
      </c>
      <c r="BX19" s="230" t="s">
        <v>15</v>
      </c>
      <c r="BY19" s="230" t="s">
        <v>15</v>
      </c>
      <c r="BZ19" s="231" t="s">
        <v>15</v>
      </c>
      <c r="CA19" s="236" t="s">
        <v>15</v>
      </c>
      <c r="CB19" s="238">
        <f t="shared" si="32"/>
        <v>0</v>
      </c>
      <c r="CC19" s="56">
        <v>5</v>
      </c>
      <c r="CD19" s="73">
        <f t="shared" si="33"/>
        <v>0</v>
      </c>
      <c r="CE19" s="62" t="s">
        <v>15</v>
      </c>
      <c r="CF19" s="56" t="s">
        <v>15</v>
      </c>
      <c r="CG19" s="58" t="s">
        <v>15</v>
      </c>
      <c r="CH19" s="90" t="s">
        <v>15</v>
      </c>
      <c r="CI19" s="61" t="s">
        <v>15</v>
      </c>
      <c r="CJ19" s="62" t="s">
        <v>15</v>
      </c>
      <c r="CK19" s="58" t="s">
        <v>15</v>
      </c>
      <c r="CL19" s="90" t="s">
        <v>15</v>
      </c>
      <c r="CM19" s="61" t="s">
        <v>15</v>
      </c>
      <c r="CN19" s="62" t="s">
        <v>15</v>
      </c>
      <c r="CO19" s="58" t="s">
        <v>15</v>
      </c>
      <c r="CP19" s="90" t="s">
        <v>15</v>
      </c>
      <c r="CQ19" s="61" t="s">
        <v>15</v>
      </c>
      <c r="CR19" s="63">
        <f t="shared" si="34"/>
        <v>0</v>
      </c>
      <c r="CS19" s="64">
        <v>2.7027000000000001</v>
      </c>
      <c r="CT19" s="65">
        <f t="shared" si="35"/>
        <v>0</v>
      </c>
      <c r="CU19" s="141">
        <f t="shared" si="36"/>
        <v>0</v>
      </c>
      <c r="CV19" s="28">
        <f t="shared" si="37"/>
        <v>0</v>
      </c>
      <c r="CW19" s="25">
        <v>0.14266599999999999</v>
      </c>
    </row>
    <row r="20" spans="2:101" x14ac:dyDescent="0.3">
      <c r="B20" s="173"/>
      <c r="C20" s="174"/>
      <c r="D20" s="96"/>
      <c r="E20" s="97"/>
      <c r="F20" s="47" t="s">
        <v>15</v>
      </c>
      <c r="G20" s="48" t="s">
        <v>15</v>
      </c>
      <c r="H20" s="48" t="s">
        <v>15</v>
      </c>
      <c r="I20" s="77" t="s">
        <v>15</v>
      </c>
      <c r="J20" s="78" t="s">
        <v>15</v>
      </c>
      <c r="K20" s="81" t="s">
        <v>15</v>
      </c>
      <c r="L20" s="79" t="s">
        <v>15</v>
      </c>
      <c r="M20" s="48" t="s">
        <v>15</v>
      </c>
      <c r="N20" s="49">
        <f t="shared" si="22"/>
        <v>0</v>
      </c>
      <c r="O20" s="50">
        <v>3.8460000000000001</v>
      </c>
      <c r="P20" s="51">
        <f t="shared" si="23"/>
        <v>0</v>
      </c>
      <c r="Q20" s="47" t="s">
        <v>15</v>
      </c>
      <c r="R20" s="48" t="s">
        <v>15</v>
      </c>
      <c r="S20" s="48" t="s">
        <v>15</v>
      </c>
      <c r="T20" s="48" t="s">
        <v>15</v>
      </c>
      <c r="U20" s="48" t="s">
        <v>15</v>
      </c>
      <c r="V20" s="48" t="s">
        <v>15</v>
      </c>
      <c r="W20" s="48" t="s">
        <v>15</v>
      </c>
      <c r="X20" s="48" t="s">
        <v>15</v>
      </c>
      <c r="Y20" s="48" t="s">
        <v>15</v>
      </c>
      <c r="Z20" s="67">
        <f t="shared" si="24"/>
        <v>0</v>
      </c>
      <c r="AA20" s="50">
        <v>2.7776999999999998</v>
      </c>
      <c r="AB20" s="164">
        <f t="shared" si="25"/>
        <v>0</v>
      </c>
      <c r="AC20" s="52" t="s">
        <v>15</v>
      </c>
      <c r="AD20" s="77" t="s">
        <v>15</v>
      </c>
      <c r="AE20" s="83" t="s">
        <v>15</v>
      </c>
      <c r="AF20" s="81" t="s">
        <v>15</v>
      </c>
      <c r="AG20" s="82" t="s">
        <v>15</v>
      </c>
      <c r="AH20" s="77" t="s">
        <v>15</v>
      </c>
      <c r="AI20" s="85" t="s">
        <v>15</v>
      </c>
      <c r="AJ20" s="82" t="s">
        <v>15</v>
      </c>
      <c r="AK20" s="82" t="s">
        <v>15</v>
      </c>
      <c r="AL20" s="87" t="s">
        <v>15</v>
      </c>
      <c r="AM20" s="83" t="s">
        <v>15</v>
      </c>
      <c r="AN20" s="88" t="s">
        <v>15</v>
      </c>
      <c r="AO20" s="82" t="s">
        <v>15</v>
      </c>
      <c r="AP20" s="54" t="s">
        <v>15</v>
      </c>
      <c r="AQ20" s="49">
        <f t="shared" si="26"/>
        <v>0</v>
      </c>
      <c r="AR20" s="49">
        <v>3.56</v>
      </c>
      <c r="AS20" s="249">
        <f t="shared" si="27"/>
        <v>0</v>
      </c>
      <c r="AT20" s="240" t="s">
        <v>15</v>
      </c>
      <c r="AU20" s="230" t="s">
        <v>15</v>
      </c>
      <c r="AV20" s="230" t="s">
        <v>15</v>
      </c>
      <c r="AW20" s="230" t="s">
        <v>15</v>
      </c>
      <c r="AX20" s="230" t="s">
        <v>15</v>
      </c>
      <c r="AY20" s="230" t="s">
        <v>15</v>
      </c>
      <c r="AZ20" s="230" t="s">
        <v>15</v>
      </c>
      <c r="BA20" s="236">
        <v>0</v>
      </c>
      <c r="BB20" s="238">
        <f t="shared" si="28"/>
        <v>0</v>
      </c>
      <c r="BC20" s="56">
        <v>6.6660000000000004</v>
      </c>
      <c r="BD20" s="243">
        <f t="shared" si="29"/>
        <v>0</v>
      </c>
      <c r="BE20" s="82" t="s">
        <v>15</v>
      </c>
      <c r="BF20" s="53" t="s">
        <v>15</v>
      </c>
      <c r="BG20" s="53" t="s">
        <v>15</v>
      </c>
      <c r="BH20" s="53" t="s">
        <v>15</v>
      </c>
      <c r="BI20" s="53" t="s">
        <v>15</v>
      </c>
      <c r="BJ20" s="87" t="s">
        <v>15</v>
      </c>
      <c r="BK20" s="83" t="s">
        <v>15</v>
      </c>
      <c r="BL20" s="88" t="s">
        <v>15</v>
      </c>
      <c r="BM20" s="82" t="s">
        <v>15</v>
      </c>
      <c r="BN20" s="53" t="s">
        <v>15</v>
      </c>
      <c r="BO20" s="57">
        <f t="shared" si="30"/>
        <v>0</v>
      </c>
      <c r="BP20" s="58">
        <v>3.2250000000000001</v>
      </c>
      <c r="BQ20" s="59">
        <f t="shared" si="31"/>
        <v>0</v>
      </c>
      <c r="BR20" s="240" t="s">
        <v>15</v>
      </c>
      <c r="BS20" s="230" t="s">
        <v>15</v>
      </c>
      <c r="BT20" s="230" t="s">
        <v>15</v>
      </c>
      <c r="BU20" s="230" t="s">
        <v>15</v>
      </c>
      <c r="BV20" s="230" t="s">
        <v>15</v>
      </c>
      <c r="BW20" s="230" t="s">
        <v>15</v>
      </c>
      <c r="BX20" s="230" t="s">
        <v>15</v>
      </c>
      <c r="BY20" s="230" t="s">
        <v>15</v>
      </c>
      <c r="BZ20" s="231" t="s">
        <v>15</v>
      </c>
      <c r="CA20" s="236" t="s">
        <v>15</v>
      </c>
      <c r="CB20" s="238">
        <f t="shared" si="32"/>
        <v>0</v>
      </c>
      <c r="CC20" s="56">
        <v>5</v>
      </c>
      <c r="CD20" s="73">
        <f t="shared" si="33"/>
        <v>0</v>
      </c>
      <c r="CE20" s="62" t="s">
        <v>15</v>
      </c>
      <c r="CF20" s="56" t="s">
        <v>15</v>
      </c>
      <c r="CG20" s="58" t="s">
        <v>15</v>
      </c>
      <c r="CH20" s="90" t="s">
        <v>15</v>
      </c>
      <c r="CI20" s="61" t="s">
        <v>15</v>
      </c>
      <c r="CJ20" s="62" t="s">
        <v>15</v>
      </c>
      <c r="CK20" s="58" t="s">
        <v>15</v>
      </c>
      <c r="CL20" s="90" t="s">
        <v>15</v>
      </c>
      <c r="CM20" s="61" t="s">
        <v>15</v>
      </c>
      <c r="CN20" s="62" t="s">
        <v>15</v>
      </c>
      <c r="CO20" s="58" t="s">
        <v>15</v>
      </c>
      <c r="CP20" s="90" t="s">
        <v>15</v>
      </c>
      <c r="CQ20" s="61" t="s">
        <v>15</v>
      </c>
      <c r="CR20" s="63">
        <f t="shared" si="34"/>
        <v>0</v>
      </c>
      <c r="CS20" s="64">
        <v>2.7027000000000001</v>
      </c>
      <c r="CT20" s="65">
        <f t="shared" si="35"/>
        <v>0</v>
      </c>
      <c r="CU20" s="141">
        <f t="shared" si="36"/>
        <v>0</v>
      </c>
      <c r="CV20" s="28">
        <f t="shared" si="37"/>
        <v>0</v>
      </c>
      <c r="CW20" s="25">
        <v>0.14266599999999999</v>
      </c>
    </row>
  </sheetData>
  <sortState ref="B8:DG18">
    <sortCondition descending="1" ref="CU8:CU18"/>
  </sortState>
  <mergeCells count="12">
    <mergeCell ref="C1:E4"/>
    <mergeCell ref="BR5:CA5"/>
    <mergeCell ref="AT5:BA5"/>
    <mergeCell ref="CN5:CQ5"/>
    <mergeCell ref="F5:M5"/>
    <mergeCell ref="Q5:Y5"/>
    <mergeCell ref="AC5:AP5"/>
    <mergeCell ref="I1:O3"/>
    <mergeCell ref="A7:A9"/>
    <mergeCell ref="BE5:BN5"/>
    <mergeCell ref="CE5:CM5"/>
    <mergeCell ref="D7:E7"/>
  </mergeCells>
  <conditionalFormatting sqref="AG7 AE7 F7:J8 L7:L8 AI7 N7:U8 AA8:AB8 AQ8:AS8 CF8:CQ8 W8:Z9 W7:AC7 AK7:AS7 CC8 CC7:CQ7 CD8:CD9 BC7:BQ7 BC8 BE8:BQ8 BD8:BD9">
    <cfRule type="cellIs" dxfId="505" priority="674" operator="equal">
      <formula>1</formula>
    </cfRule>
    <cfRule type="cellIs" dxfId="504" priority="675" operator="equal">
      <formula>2</formula>
    </cfRule>
    <cfRule type="cellIs" dxfId="503" priority="676" operator="equal">
      <formula>4</formula>
    </cfRule>
    <cfRule type="cellIs" dxfId="502" priority="677" operator="equal">
      <formula>0</formula>
    </cfRule>
  </conditionalFormatting>
  <conditionalFormatting sqref="K7:K8 CI7:CI8 M7:M8 AH7 AF7 AD7 CK7:CK8 CM7:CM8 CQ7:CQ8 CO7:CO8">
    <cfRule type="cellIs" dxfId="501" priority="673" operator="equal">
      <formula>5</formula>
    </cfRule>
  </conditionalFormatting>
  <conditionalFormatting sqref="K7:K8 M7:M8 AH7 AF7 AD7">
    <cfRule type="cellIs" dxfId="500" priority="672" operator="equal">
      <formula>4</formula>
    </cfRule>
  </conditionalFormatting>
  <conditionalFormatting sqref="K7:K8 M7:M8 AH7 AF7 AD7">
    <cfRule type="cellIs" dxfId="499" priority="671" operator="equal">
      <formula>2</formula>
    </cfRule>
  </conditionalFormatting>
  <conditionalFormatting sqref="AL7 AP7 BL7:BL8 BJ7:BJ8 AN7 BN7:BN8">
    <cfRule type="cellIs" dxfId="498" priority="668" operator="equal">
      <formula>2</formula>
    </cfRule>
    <cfRule type="cellIs" dxfId="497" priority="669" operator="equal">
      <formula>4</formula>
    </cfRule>
    <cfRule type="cellIs" dxfId="496" priority="670" operator="equal">
      <formula>5</formula>
    </cfRule>
  </conditionalFormatting>
  <conditionalFormatting sqref="CI7:CI8 CK7:CK8 CM7:CM8 CQ7:CQ8 CO7:CO8">
    <cfRule type="cellIs" dxfId="495" priority="662" operator="equal">
      <formula>4</formula>
    </cfRule>
    <cfRule type="cellIs" dxfId="494" priority="663" operator="equal">
      <formula>2</formula>
    </cfRule>
    <cfRule type="cellIs" dxfId="493" priority="664" operator="equal">
      <formula>5</formula>
    </cfRule>
  </conditionalFormatting>
  <conditionalFormatting sqref="F7:U8 AA8:AB8 CF8:CQ8 AQ8:AS8 W8:Z9 W7:AI7 AK7:AS7 CC8 CC7:CQ7 CD8:CD9 BC7:BQ7 BC8 BE8:BQ8 BD8:BD9">
    <cfRule type="cellIs" dxfId="492" priority="658" operator="equal">
      <formula>0</formula>
    </cfRule>
  </conditionalFormatting>
  <conditionalFormatting sqref="F7:U8 AA8:AB8 CF8:CU8 AQ8:AS8 W8:Z9 W7:AI7 AK7:AS7 CC8 CC7:CU7 CD8:CD9 BC7:BQ7 BC8 BE8:BQ8 BD8:BD9">
    <cfRule type="cellIs" dxfId="491" priority="657" operator="equal">
      <formula>0</formula>
    </cfRule>
  </conditionalFormatting>
  <conditionalFormatting sqref="CT7:CT8 BQ7:BQ8 AS7:AS8 AB7:AB8 P7:P8 CD7:CD9 BD7:BD9">
    <cfRule type="cellIs" dxfId="490" priority="654" operator="greaterThan">
      <formula>69</formula>
    </cfRule>
  </conditionalFormatting>
  <conditionalFormatting sqref="CU7:CU8">
    <cfRule type="cellIs" dxfId="489" priority="653" operator="greaterThan">
      <formula>69</formula>
    </cfRule>
  </conditionalFormatting>
  <conditionalFormatting sqref="CT7:CT8 BQ7:BQ8 AS7:AS8 AB7:AB8 P7:P8 CD7:CD9 BD7:BD9">
    <cfRule type="cellIs" dxfId="488" priority="652" operator="greaterThan">
      <formula>69</formula>
    </cfRule>
  </conditionalFormatting>
  <conditionalFormatting sqref="F9:J9 L9 N9:U9 CF9:CQ9 AA9:AB9 AQ9:AS9 CC9 BC9 BE9:BQ9">
    <cfRule type="cellIs" dxfId="487" priority="332" operator="equal">
      <formula>1</formula>
    </cfRule>
    <cfRule type="cellIs" dxfId="486" priority="333" operator="equal">
      <formula>2</formula>
    </cfRule>
    <cfRule type="cellIs" dxfId="485" priority="334" operator="equal">
      <formula>4</formula>
    </cfRule>
    <cfRule type="cellIs" dxfId="484" priority="335" operator="equal">
      <formula>0</formula>
    </cfRule>
  </conditionalFormatting>
  <conditionalFormatting sqref="K9 CI9 M9 CK9 CM9 CQ9 CO9">
    <cfRule type="cellIs" dxfId="483" priority="331" operator="equal">
      <formula>5</formula>
    </cfRule>
  </conditionalFormatting>
  <conditionalFormatting sqref="K9 M9">
    <cfRule type="cellIs" dxfId="482" priority="330" operator="equal">
      <formula>4</formula>
    </cfRule>
  </conditionalFormatting>
  <conditionalFormatting sqref="K9 M9">
    <cfRule type="cellIs" dxfId="481" priority="329" operator="equal">
      <formula>2</formula>
    </cfRule>
  </conditionalFormatting>
  <conditionalFormatting sqref="BL9 BJ9 BN9">
    <cfRule type="cellIs" dxfId="480" priority="326" operator="equal">
      <formula>2</formula>
    </cfRule>
    <cfRule type="cellIs" dxfId="479" priority="327" operator="equal">
      <formula>4</formula>
    </cfRule>
    <cfRule type="cellIs" dxfId="478" priority="328" operator="equal">
      <formula>5</formula>
    </cfRule>
  </conditionalFormatting>
  <conditionalFormatting sqref="CI9 CK9 CM9 CQ9 CO9">
    <cfRule type="cellIs" dxfId="477" priority="323" operator="equal">
      <formula>4</formula>
    </cfRule>
    <cfRule type="cellIs" dxfId="476" priority="324" operator="equal">
      <formula>2</formula>
    </cfRule>
    <cfRule type="cellIs" dxfId="475" priority="325" operator="equal">
      <formula>5</formula>
    </cfRule>
  </conditionalFormatting>
  <conditionalFormatting sqref="F9:U9 CF9:CQ9 AA9:AB9 AQ9:AS9 CC9 BC9 BE9:BQ9">
    <cfRule type="cellIs" dxfId="474" priority="322" operator="equal">
      <formula>0</formula>
    </cfRule>
  </conditionalFormatting>
  <conditionalFormatting sqref="F9:U9 CF9:CU9 AA9:AB9 AQ9:AS9 CC9 BC9 BE9:BQ9">
    <cfRule type="cellIs" dxfId="473" priority="321" operator="equal">
      <formula>0</formula>
    </cfRule>
  </conditionalFormatting>
  <conditionalFormatting sqref="CT9 BQ9 AS9 AB9 P9">
    <cfRule type="cellIs" dxfId="472" priority="320" operator="greaterThan">
      <formula>69</formula>
    </cfRule>
  </conditionalFormatting>
  <conditionalFormatting sqref="CU9">
    <cfRule type="cellIs" dxfId="471" priority="319" operator="greaterThan">
      <formula>69</formula>
    </cfRule>
  </conditionalFormatting>
  <conditionalFormatting sqref="CT9 BQ9 AS9 AB9 P9">
    <cfRule type="cellIs" dxfId="470" priority="318" operator="greaterThan">
      <formula>69</formula>
    </cfRule>
  </conditionalFormatting>
  <conditionalFormatting sqref="CE8:CE9">
    <cfRule type="cellIs" dxfId="469" priority="296" operator="equal">
      <formula>1</formula>
    </cfRule>
    <cfRule type="cellIs" dxfId="468" priority="297" operator="equal">
      <formula>2</formula>
    </cfRule>
    <cfRule type="cellIs" dxfId="467" priority="298" operator="equal">
      <formula>4</formula>
    </cfRule>
    <cfRule type="cellIs" dxfId="466" priority="299" operator="equal">
      <formula>0</formula>
    </cfRule>
  </conditionalFormatting>
  <conditionalFormatting sqref="CE8:CE9">
    <cfRule type="cellIs" dxfId="465" priority="295" operator="equal">
      <formula>0</formula>
    </cfRule>
  </conditionalFormatting>
  <conditionalFormatting sqref="CE8:CE9">
    <cfRule type="cellIs" dxfId="464" priority="294" operator="equal">
      <formula>0</formula>
    </cfRule>
  </conditionalFormatting>
  <conditionalFormatting sqref="AG8 AE8 AI8 AC8:AC9 AK8:AP8">
    <cfRule type="cellIs" dxfId="463" priority="290" operator="equal">
      <formula>1</formula>
    </cfRule>
    <cfRule type="cellIs" dxfId="462" priority="291" operator="equal">
      <formula>2</formula>
    </cfRule>
    <cfRule type="cellIs" dxfId="461" priority="292" operator="equal">
      <formula>4</formula>
    </cfRule>
    <cfRule type="cellIs" dxfId="460" priority="293" operator="equal">
      <formula>0</formula>
    </cfRule>
  </conditionalFormatting>
  <conditionalFormatting sqref="AH8 AF8 AD8">
    <cfRule type="cellIs" dxfId="459" priority="289" operator="equal">
      <formula>5</formula>
    </cfRule>
  </conditionalFormatting>
  <conditionalFormatting sqref="AH8 AF8 AD8">
    <cfRule type="cellIs" dxfId="458" priority="288" operator="equal">
      <formula>4</formula>
    </cfRule>
  </conditionalFormatting>
  <conditionalFormatting sqref="AH8 AF8 AD8">
    <cfRule type="cellIs" dxfId="457" priority="287" operator="equal">
      <formula>2</formula>
    </cfRule>
  </conditionalFormatting>
  <conditionalFormatting sqref="AL8 AP8 AN8">
    <cfRule type="cellIs" dxfId="456" priority="284" operator="equal">
      <formula>2</formula>
    </cfRule>
    <cfRule type="cellIs" dxfId="455" priority="285" operator="equal">
      <formula>4</formula>
    </cfRule>
    <cfRule type="cellIs" dxfId="454" priority="286" operator="equal">
      <formula>5</formula>
    </cfRule>
  </conditionalFormatting>
  <conditionalFormatting sqref="AC8:AI9 AK8:AP9">
    <cfRule type="cellIs" dxfId="453" priority="283" operator="equal">
      <formula>0</formula>
    </cfRule>
  </conditionalFormatting>
  <conditionalFormatting sqref="AC8:AI9 AK8:AP9">
    <cfRule type="cellIs" dxfId="452" priority="282" operator="equal">
      <formula>0</formula>
    </cfRule>
  </conditionalFormatting>
  <conditionalFormatting sqref="AG9 AE9 AI9 AK9:AP9">
    <cfRule type="cellIs" dxfId="451" priority="278" operator="equal">
      <formula>1</formula>
    </cfRule>
    <cfRule type="cellIs" dxfId="450" priority="279" operator="equal">
      <formula>2</formula>
    </cfRule>
    <cfRule type="cellIs" dxfId="449" priority="280" operator="equal">
      <formula>4</formula>
    </cfRule>
    <cfRule type="cellIs" dxfId="448" priority="281" operator="equal">
      <formula>0</formula>
    </cfRule>
  </conditionalFormatting>
  <conditionalFormatting sqref="AH9 AF9 AD9">
    <cfRule type="cellIs" dxfId="447" priority="277" operator="equal">
      <formula>5</formula>
    </cfRule>
  </conditionalFormatting>
  <conditionalFormatting sqref="AH9 AF9 AD9">
    <cfRule type="cellIs" dxfId="446" priority="276" operator="equal">
      <formula>4</formula>
    </cfRule>
  </conditionalFormatting>
  <conditionalFormatting sqref="AH9 AF9 AD9">
    <cfRule type="cellIs" dxfId="445" priority="275" operator="equal">
      <formula>2</formula>
    </cfRule>
  </conditionalFormatting>
  <conditionalFormatting sqref="AL9 AP9 AN9">
    <cfRule type="cellIs" dxfId="444" priority="272" operator="equal">
      <formula>2</formula>
    </cfRule>
    <cfRule type="cellIs" dxfId="443" priority="273" operator="equal">
      <formula>4</formula>
    </cfRule>
    <cfRule type="cellIs" dxfId="442" priority="274" operator="equal">
      <formula>5</formula>
    </cfRule>
  </conditionalFormatting>
  <conditionalFormatting sqref="AJ7">
    <cfRule type="cellIs" dxfId="441" priority="204" operator="equal">
      <formula>1</formula>
    </cfRule>
    <cfRule type="cellIs" dxfId="440" priority="205" operator="equal">
      <formula>2</formula>
    </cfRule>
    <cfRule type="cellIs" dxfId="439" priority="206" operator="equal">
      <formula>4</formula>
    </cfRule>
    <cfRule type="cellIs" dxfId="438" priority="207" operator="equal">
      <formula>0</formula>
    </cfRule>
  </conditionalFormatting>
  <conditionalFormatting sqref="V7:V8">
    <cfRule type="cellIs" dxfId="437" priority="222" operator="equal">
      <formula>1</formula>
    </cfRule>
    <cfRule type="cellIs" dxfId="436" priority="223" operator="equal">
      <formula>2</formula>
    </cfRule>
    <cfRule type="cellIs" dxfId="435" priority="224" operator="equal">
      <formula>4</formula>
    </cfRule>
    <cfRule type="cellIs" dxfId="434" priority="225" operator="equal">
      <formula>0</formula>
    </cfRule>
  </conditionalFormatting>
  <conditionalFormatting sqref="V7:V8">
    <cfRule type="cellIs" dxfId="433" priority="221" operator="equal">
      <formula>0</formula>
    </cfRule>
  </conditionalFormatting>
  <conditionalFormatting sqref="V7:V8">
    <cfRule type="cellIs" dxfId="432" priority="220" operator="equal">
      <formula>0</formula>
    </cfRule>
  </conditionalFormatting>
  <conditionalFormatting sqref="V9">
    <cfRule type="cellIs" dxfId="431" priority="216" operator="equal">
      <formula>1</formula>
    </cfRule>
    <cfRule type="cellIs" dxfId="430" priority="217" operator="equal">
      <formula>2</formula>
    </cfRule>
    <cfRule type="cellIs" dxfId="429" priority="218" operator="equal">
      <formula>4</formula>
    </cfRule>
    <cfRule type="cellIs" dxfId="428" priority="219" operator="equal">
      <formula>0</formula>
    </cfRule>
  </conditionalFormatting>
  <conditionalFormatting sqref="V9">
    <cfRule type="cellIs" dxfId="427" priority="215" operator="equal">
      <formula>0</formula>
    </cfRule>
  </conditionalFormatting>
  <conditionalFormatting sqref="V9">
    <cfRule type="cellIs" dxfId="426" priority="214" operator="equal">
      <formula>0</formula>
    </cfRule>
  </conditionalFormatting>
  <conditionalFormatting sqref="AJ7">
    <cfRule type="cellIs" dxfId="425" priority="203" operator="equal">
      <formula>0</formula>
    </cfRule>
  </conditionalFormatting>
  <conditionalFormatting sqref="AJ7">
    <cfRule type="cellIs" dxfId="424" priority="202" operator="equal">
      <formula>0</formula>
    </cfRule>
  </conditionalFormatting>
  <conditionalFormatting sqref="AJ8">
    <cfRule type="cellIs" dxfId="423" priority="198" operator="equal">
      <formula>1</formula>
    </cfRule>
    <cfRule type="cellIs" dxfId="422" priority="199" operator="equal">
      <formula>2</formula>
    </cfRule>
    <cfRule type="cellIs" dxfId="421" priority="200" operator="equal">
      <formula>4</formula>
    </cfRule>
    <cfRule type="cellIs" dxfId="420" priority="201" operator="equal">
      <formula>0</formula>
    </cfRule>
  </conditionalFormatting>
  <conditionalFormatting sqref="AJ8:AJ9">
    <cfRule type="cellIs" dxfId="419" priority="197" operator="equal">
      <formula>0</formula>
    </cfRule>
  </conditionalFormatting>
  <conditionalFormatting sqref="AJ8:AJ9">
    <cfRule type="cellIs" dxfId="418" priority="196" operator="equal">
      <formula>0</formula>
    </cfRule>
  </conditionalFormatting>
  <conditionalFormatting sqref="AJ9">
    <cfRule type="cellIs" dxfId="417" priority="192" operator="equal">
      <formula>1</formula>
    </cfRule>
    <cfRule type="cellIs" dxfId="416" priority="193" operator="equal">
      <formula>2</formula>
    </cfRule>
    <cfRule type="cellIs" dxfId="415" priority="194" operator="equal">
      <formula>4</formula>
    </cfRule>
    <cfRule type="cellIs" dxfId="414" priority="195" operator="equal">
      <formula>0</formula>
    </cfRule>
  </conditionalFormatting>
  <conditionalFormatting sqref="BR7:CB9">
    <cfRule type="cellIs" dxfId="413" priority="126" operator="between">
      <formula>"0.8"</formula>
      <formula>"1.8"</formula>
    </cfRule>
    <cfRule type="cellIs" dxfId="412" priority="127" operator="equal">
      <formula>2</formula>
    </cfRule>
  </conditionalFormatting>
  <conditionalFormatting sqref="BR7:CA9">
    <cfRule type="cellIs" dxfId="411" priority="117" operator="between">
      <formula>1.1</formula>
      <formula>1.8</formula>
    </cfRule>
    <cfRule type="cellIs" dxfId="410" priority="118" operator="between">
      <formula>1.2</formula>
      <formula>1.8</formula>
    </cfRule>
    <cfRule type="cellIs" dxfId="409" priority="119" operator="between">
      <formula>0.2</formula>
      <formula>1.3</formula>
    </cfRule>
    <cfRule type="cellIs" dxfId="408" priority="120" operator="equal">
      <formula>0</formula>
    </cfRule>
    <cfRule type="cellIs" dxfId="407" priority="121" operator="between">
      <formula>1</formula>
      <formula>1.8</formula>
    </cfRule>
    <cfRule type="cellIs" dxfId="406" priority="122" operator="lessThan">
      <formula>1</formula>
    </cfRule>
    <cfRule type="cellIs" dxfId="405" priority="123" operator="lessThan">
      <formula>0.8</formula>
    </cfRule>
    <cfRule type="cellIs" dxfId="404" priority="124" operator="lessThan">
      <formula>1</formula>
    </cfRule>
    <cfRule type="cellIs" dxfId="403" priority="125" operator="between">
      <formula>"0.8"</formula>
      <formula>"1.8"</formula>
    </cfRule>
  </conditionalFormatting>
  <conditionalFormatting sqref="BA7">
    <cfRule type="cellIs" dxfId="402" priority="83" operator="equal">
      <formula>1</formula>
    </cfRule>
    <cfRule type="cellIs" dxfId="401" priority="105" operator="equal">
      <formula>1</formula>
    </cfRule>
  </conditionalFormatting>
  <conditionalFormatting sqref="AT7:AZ9">
    <cfRule type="cellIs" dxfId="400" priority="101" operator="between">
      <formula>0.2</formula>
      <formula>0.8</formula>
    </cfRule>
    <cfRule type="cellIs" dxfId="399" priority="102" operator="between">
      <formula>1.2</formula>
      <formula>1.88</formula>
    </cfRule>
    <cfRule type="cellIs" dxfId="398" priority="103" operator="equal">
      <formula>0</formula>
    </cfRule>
    <cfRule type="cellIs" dxfId="397" priority="104" operator="equal">
      <formula>2</formula>
    </cfRule>
  </conditionalFormatting>
  <conditionalFormatting sqref="AX8:AX9">
    <cfRule type="cellIs" dxfId="396" priority="97" operator="between">
      <formula>0.2</formula>
      <formula>0.8</formula>
    </cfRule>
    <cfRule type="cellIs" dxfId="395" priority="98" operator="between">
      <formula>1.2</formula>
      <formula>1.88</formula>
    </cfRule>
    <cfRule type="cellIs" dxfId="394" priority="99" operator="equal">
      <formula>0</formula>
    </cfRule>
    <cfRule type="cellIs" dxfId="393" priority="100" operator="equal">
      <formula>2</formula>
    </cfRule>
  </conditionalFormatting>
  <conditionalFormatting sqref="AT7:BA7 AT8:AZ9">
    <cfRule type="cellIs" dxfId="392" priority="95" operator="equal">
      <formula>1</formula>
    </cfRule>
    <cfRule type="cellIs" dxfId="391" priority="96" operator="between">
      <formula>"0.90"</formula>
      <formula>"1.8"</formula>
    </cfRule>
  </conditionalFormatting>
  <conditionalFormatting sqref="BA8:BA9">
    <cfRule type="cellIs" dxfId="390" priority="84" operator="equal">
      <formula>1</formula>
    </cfRule>
  </conditionalFormatting>
  <conditionalFormatting sqref="W10:Z20 CD10:CD20 BD10:BD20">
    <cfRule type="cellIs" dxfId="389" priority="79" operator="equal">
      <formula>1</formula>
    </cfRule>
    <cfRule type="cellIs" dxfId="388" priority="80" operator="equal">
      <formula>2</formula>
    </cfRule>
    <cfRule type="cellIs" dxfId="387" priority="81" operator="equal">
      <formula>4</formula>
    </cfRule>
    <cfRule type="cellIs" dxfId="386" priority="82" operator="equal">
      <formula>0</formula>
    </cfRule>
  </conditionalFormatting>
  <conditionalFormatting sqref="W10:Z20 CD10:CD20 BD10:BD20">
    <cfRule type="cellIs" dxfId="385" priority="78" operator="equal">
      <formula>0</formula>
    </cfRule>
  </conditionalFormatting>
  <conditionalFormatting sqref="W10:Z20 CD10:CD20 BD10:BD20">
    <cfRule type="cellIs" dxfId="384" priority="77" operator="equal">
      <formula>0</formula>
    </cfRule>
  </conditionalFormatting>
  <conditionalFormatting sqref="CD10:CD20 BD10:BD20">
    <cfRule type="cellIs" dxfId="383" priority="76" operator="greaterThan">
      <formula>69</formula>
    </cfRule>
  </conditionalFormatting>
  <conditionalFormatting sqref="CD10:CD20 BD10:BD20">
    <cfRule type="cellIs" dxfId="382" priority="75" operator="greaterThan">
      <formula>69</formula>
    </cfRule>
  </conditionalFormatting>
  <conditionalFormatting sqref="F10:J20 L10:L20 N10:U20 CF10:CQ20 AA10:AB20 AQ10:AS20 CC10:CC20 BC10:BC20 BE10:BQ20">
    <cfRule type="cellIs" dxfId="381" priority="71" operator="equal">
      <formula>1</formula>
    </cfRule>
    <cfRule type="cellIs" dxfId="380" priority="72" operator="equal">
      <formula>2</formula>
    </cfRule>
    <cfRule type="cellIs" dxfId="379" priority="73" operator="equal">
      <formula>4</formula>
    </cfRule>
    <cfRule type="cellIs" dxfId="378" priority="74" operator="equal">
      <formula>0</formula>
    </cfRule>
  </conditionalFormatting>
  <conditionalFormatting sqref="K10:K20 CI10:CI20 M10:M20 CK10:CK20 CM10:CM20 CQ10:CQ20 CO10:CO20">
    <cfRule type="cellIs" dxfId="377" priority="70" operator="equal">
      <formula>5</formula>
    </cfRule>
  </conditionalFormatting>
  <conditionalFormatting sqref="K10:K20 M10:M20">
    <cfRule type="cellIs" dxfId="376" priority="69" operator="equal">
      <formula>4</formula>
    </cfRule>
  </conditionalFormatting>
  <conditionalFormatting sqref="K10:K20 M10:M20">
    <cfRule type="cellIs" dxfId="375" priority="68" operator="equal">
      <formula>2</formula>
    </cfRule>
  </conditionalFormatting>
  <conditionalFormatting sqref="BL10:BL20 BJ10:BJ20 BN10:BN20">
    <cfRule type="cellIs" dxfId="374" priority="65" operator="equal">
      <formula>2</formula>
    </cfRule>
    <cfRule type="cellIs" dxfId="373" priority="66" operator="equal">
      <formula>4</formula>
    </cfRule>
    <cfRule type="cellIs" dxfId="372" priority="67" operator="equal">
      <formula>5</formula>
    </cfRule>
  </conditionalFormatting>
  <conditionalFormatting sqref="CI10:CI20 CK10:CK20 CM10:CM20 CQ10:CQ20 CO10:CO20">
    <cfRule type="cellIs" dxfId="371" priority="62" operator="equal">
      <formula>4</formula>
    </cfRule>
    <cfRule type="cellIs" dxfId="370" priority="63" operator="equal">
      <formula>2</formula>
    </cfRule>
    <cfRule type="cellIs" dxfId="369" priority="64" operator="equal">
      <formula>5</formula>
    </cfRule>
  </conditionalFormatting>
  <conditionalFormatting sqref="F10:U20 CF10:CQ20 AA10:AB20 AQ10:AS20 CC10:CC20 BC10:BC20 BE10:BQ20">
    <cfRule type="cellIs" dxfId="368" priority="61" operator="equal">
      <formula>0</formula>
    </cfRule>
  </conditionalFormatting>
  <conditionalFormatting sqref="F10:U20 CF10:CU20 AA10:AB20 AQ10:AS20 CC10:CC20 BC10:BC20 BE10:BQ20">
    <cfRule type="cellIs" dxfId="367" priority="60" operator="equal">
      <formula>0</formula>
    </cfRule>
  </conditionalFormatting>
  <conditionalFormatting sqref="CT10:CT20 BQ10:BQ20 AS10:AS20 AB10:AB20 P10:P20">
    <cfRule type="cellIs" dxfId="366" priority="59" operator="greaterThan">
      <formula>69</formula>
    </cfRule>
  </conditionalFormatting>
  <conditionalFormatting sqref="CU10:CU20">
    <cfRule type="cellIs" dxfId="365" priority="58" operator="greaterThan">
      <formula>69</formula>
    </cfRule>
  </conditionalFormatting>
  <conditionalFormatting sqref="CT10:CT20 BQ10:BQ20 AS10:AS20 AB10:AB20 P10:P20">
    <cfRule type="cellIs" dxfId="364" priority="57" operator="greaterThan">
      <formula>69</formula>
    </cfRule>
  </conditionalFormatting>
  <conditionalFormatting sqref="CE10:CE20">
    <cfRule type="cellIs" dxfId="363" priority="53" operator="equal">
      <formula>1</formula>
    </cfRule>
    <cfRule type="cellIs" dxfId="362" priority="54" operator="equal">
      <formula>2</formula>
    </cfRule>
    <cfRule type="cellIs" dxfId="361" priority="55" operator="equal">
      <formula>4</formula>
    </cfRule>
    <cfRule type="cellIs" dxfId="360" priority="56" operator="equal">
      <formula>0</formula>
    </cfRule>
  </conditionalFormatting>
  <conditionalFormatting sqref="CE10:CE20">
    <cfRule type="cellIs" dxfId="359" priority="52" operator="equal">
      <formula>0</formula>
    </cfRule>
  </conditionalFormatting>
  <conditionalFormatting sqref="CE10:CE20">
    <cfRule type="cellIs" dxfId="358" priority="51" operator="equal">
      <formula>0</formula>
    </cfRule>
  </conditionalFormatting>
  <conditionalFormatting sqref="AC10:AC20">
    <cfRule type="cellIs" dxfId="357" priority="47" operator="equal">
      <formula>1</formula>
    </cfRule>
    <cfRule type="cellIs" dxfId="356" priority="48" operator="equal">
      <formula>2</formula>
    </cfRule>
    <cfRule type="cellIs" dxfId="355" priority="49" operator="equal">
      <formula>4</formula>
    </cfRule>
    <cfRule type="cellIs" dxfId="354" priority="50" operator="equal">
      <formula>0</formula>
    </cfRule>
  </conditionalFormatting>
  <conditionalFormatting sqref="AC10:AI20 AK10:AP20">
    <cfRule type="cellIs" dxfId="353" priority="46" operator="equal">
      <formula>0</formula>
    </cfRule>
  </conditionalFormatting>
  <conditionalFormatting sqref="AC10:AI20 AK10:AP20">
    <cfRule type="cellIs" dxfId="352" priority="45" operator="equal">
      <formula>0</formula>
    </cfRule>
  </conditionalFormatting>
  <conditionalFormatting sqref="AG10:AG20 AE10:AE20 AI10:AI20 AK10:AP20">
    <cfRule type="cellIs" dxfId="351" priority="41" operator="equal">
      <formula>1</formula>
    </cfRule>
    <cfRule type="cellIs" dxfId="350" priority="42" operator="equal">
      <formula>2</formula>
    </cfRule>
    <cfRule type="cellIs" dxfId="349" priority="43" operator="equal">
      <formula>4</formula>
    </cfRule>
    <cfRule type="cellIs" dxfId="348" priority="44" operator="equal">
      <formula>0</formula>
    </cfRule>
  </conditionalFormatting>
  <conditionalFormatting sqref="AH10:AH20 AF10:AF20 AD10:AD20">
    <cfRule type="cellIs" dxfId="347" priority="40" operator="equal">
      <formula>5</formula>
    </cfRule>
  </conditionalFormatting>
  <conditionalFormatting sqref="AH10:AH20 AF10:AF20 AD10:AD20">
    <cfRule type="cellIs" dxfId="346" priority="39" operator="equal">
      <formula>4</formula>
    </cfRule>
  </conditionalFormatting>
  <conditionalFormatting sqref="AH10:AH20 AF10:AF20 AD10:AD20">
    <cfRule type="cellIs" dxfId="345" priority="38" operator="equal">
      <formula>2</formula>
    </cfRule>
  </conditionalFormatting>
  <conditionalFormatting sqref="AL10:AL20 AP10:AP20 AN10:AN20">
    <cfRule type="cellIs" dxfId="344" priority="35" operator="equal">
      <formula>2</formula>
    </cfRule>
    <cfRule type="cellIs" dxfId="343" priority="36" operator="equal">
      <formula>4</formula>
    </cfRule>
    <cfRule type="cellIs" dxfId="342" priority="37" operator="equal">
      <formula>5</formula>
    </cfRule>
  </conditionalFormatting>
  <conditionalFormatting sqref="V10:V20">
    <cfRule type="cellIs" dxfId="341" priority="31" operator="equal">
      <formula>1</formula>
    </cfRule>
    <cfRule type="cellIs" dxfId="340" priority="32" operator="equal">
      <formula>2</formula>
    </cfRule>
    <cfRule type="cellIs" dxfId="339" priority="33" operator="equal">
      <formula>4</formula>
    </cfRule>
    <cfRule type="cellIs" dxfId="338" priority="34" operator="equal">
      <formula>0</formula>
    </cfRule>
  </conditionalFormatting>
  <conditionalFormatting sqref="V10:V20">
    <cfRule type="cellIs" dxfId="337" priority="30" operator="equal">
      <formula>0</formula>
    </cfRule>
  </conditionalFormatting>
  <conditionalFormatting sqref="V10:V20">
    <cfRule type="cellIs" dxfId="336" priority="29" operator="equal">
      <formula>0</formula>
    </cfRule>
  </conditionalFormatting>
  <conditionalFormatting sqref="AJ10:AJ20">
    <cfRule type="cellIs" dxfId="335" priority="28" operator="equal">
      <formula>0</formula>
    </cfRule>
  </conditionalFormatting>
  <conditionalFormatting sqref="AJ10:AJ20">
    <cfRule type="cellIs" dxfId="334" priority="27" operator="equal">
      <formula>0</formula>
    </cfRule>
  </conditionalFormatting>
  <conditionalFormatting sqref="AJ10:AJ20">
    <cfRule type="cellIs" dxfId="333" priority="23" operator="equal">
      <formula>1</formula>
    </cfRule>
    <cfRule type="cellIs" dxfId="332" priority="24" operator="equal">
      <formula>2</formula>
    </cfRule>
    <cfRule type="cellIs" dxfId="331" priority="25" operator="equal">
      <formula>4</formula>
    </cfRule>
    <cfRule type="cellIs" dxfId="330" priority="26" operator="equal">
      <formula>0</formula>
    </cfRule>
  </conditionalFormatting>
  <conditionalFormatting sqref="BR10:CB20">
    <cfRule type="cellIs" dxfId="329" priority="21" operator="between">
      <formula>"0.8"</formula>
      <formula>"1.8"</formula>
    </cfRule>
    <cfRule type="cellIs" dxfId="328" priority="22" operator="equal">
      <formula>2</formula>
    </cfRule>
  </conditionalFormatting>
  <conditionalFormatting sqref="BR10:CA20">
    <cfRule type="cellIs" dxfId="327" priority="12" operator="between">
      <formula>1.1</formula>
      <formula>1.8</formula>
    </cfRule>
    <cfRule type="cellIs" dxfId="326" priority="13" operator="between">
      <formula>1.2</formula>
      <formula>1.8</formula>
    </cfRule>
    <cfRule type="cellIs" dxfId="325" priority="14" operator="between">
      <formula>0.2</formula>
      <formula>1.3</formula>
    </cfRule>
    <cfRule type="cellIs" dxfId="324" priority="15" operator="equal">
      <formula>0</formula>
    </cfRule>
    <cfRule type="cellIs" dxfId="323" priority="16" operator="between">
      <formula>1</formula>
      <formula>1.8</formula>
    </cfRule>
    <cfRule type="cellIs" dxfId="322" priority="17" operator="lessThan">
      <formula>1</formula>
    </cfRule>
    <cfRule type="cellIs" dxfId="321" priority="18" operator="lessThan">
      <formula>0.8</formula>
    </cfRule>
    <cfRule type="cellIs" dxfId="320" priority="19" operator="lessThan">
      <formula>1</formula>
    </cfRule>
    <cfRule type="cellIs" dxfId="319" priority="20" operator="between">
      <formula>"0.8"</formula>
      <formula>"1.8"</formula>
    </cfRule>
  </conditionalFormatting>
  <conditionalFormatting sqref="AT10:AZ20">
    <cfRule type="cellIs" dxfId="318" priority="8" operator="between">
      <formula>0.2</formula>
      <formula>0.8</formula>
    </cfRule>
    <cfRule type="cellIs" dxfId="317" priority="9" operator="between">
      <formula>1.2</formula>
      <formula>1.88</formula>
    </cfRule>
    <cfRule type="cellIs" dxfId="316" priority="10" operator="equal">
      <formula>0</formula>
    </cfRule>
    <cfRule type="cellIs" dxfId="315" priority="11" operator="equal">
      <formula>2</formula>
    </cfRule>
  </conditionalFormatting>
  <conditionalFormatting sqref="AX10:AX20">
    <cfRule type="cellIs" dxfId="314" priority="4" operator="between">
      <formula>0.2</formula>
      <formula>0.8</formula>
    </cfRule>
    <cfRule type="cellIs" dxfId="313" priority="5" operator="between">
      <formula>1.2</formula>
      <formula>1.88</formula>
    </cfRule>
    <cfRule type="cellIs" dxfId="312" priority="6" operator="equal">
      <formula>0</formula>
    </cfRule>
    <cfRule type="cellIs" dxfId="311" priority="7" operator="equal">
      <formula>2</formula>
    </cfRule>
  </conditionalFormatting>
  <conditionalFormatting sqref="AT10:AZ20">
    <cfRule type="cellIs" dxfId="310" priority="2" operator="equal">
      <formula>1</formula>
    </cfRule>
    <cfRule type="cellIs" dxfId="309" priority="3" operator="between">
      <formula>"0.90"</formula>
      <formula>"1.8"</formula>
    </cfRule>
  </conditionalFormatting>
  <conditionalFormatting sqref="BA10:BA20">
    <cfRule type="cellIs" dxfId="308" priority="1" operator="equal">
      <formula>1</formula>
    </cfRule>
  </conditionalFormatting>
  <pageMargins left="0.9055118110236221" right="0" top="0.74803149606299213" bottom="0.74803149606299213" header="0.31496062992125984" footer="0.31496062992125984"/>
  <pageSetup paperSize="9" scale="1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3"/>
  <sheetViews>
    <sheetView zoomScale="78" zoomScaleNormal="78" workbookViewId="0">
      <pane xSplit="3" ySplit="5" topLeftCell="D6" activePane="bottomRight" state="frozen"/>
      <selection pane="topRight" activeCell="E1" sqref="E1"/>
      <selection pane="bottomLeft" activeCell="A7" sqref="A7"/>
      <selection pane="bottomRight" activeCell="S8" sqref="S8"/>
    </sheetView>
  </sheetViews>
  <sheetFormatPr baseColWidth="10" defaultRowHeight="15" x14ac:dyDescent="0.25"/>
  <cols>
    <col min="1" max="1" width="4.7109375" style="33" customWidth="1"/>
    <col min="2" max="2" width="15.7109375" style="3" customWidth="1"/>
    <col min="3" max="3" width="14.28515625" style="3" customWidth="1"/>
    <col min="4" max="4" width="8" style="3" customWidth="1"/>
    <col min="5" max="5" width="17.5703125" style="3" customWidth="1"/>
    <col min="6" max="13" width="7.28515625" style="2" customWidth="1"/>
    <col min="14" max="14" width="5.85546875" style="2" customWidth="1"/>
    <col min="15" max="15" width="4.42578125" style="2" hidden="1" customWidth="1"/>
    <col min="16" max="16" width="5.85546875" style="4" customWidth="1"/>
  </cols>
  <sheetData>
    <row r="1" spans="1:17" ht="18.75" customHeight="1" x14ac:dyDescent="0.25">
      <c r="D1" s="222" t="s">
        <v>53</v>
      </c>
      <c r="E1" s="222"/>
      <c r="F1" s="222"/>
      <c r="G1" s="222"/>
      <c r="H1" s="222"/>
      <c r="I1" s="221" t="s">
        <v>54</v>
      </c>
      <c r="J1" s="221"/>
      <c r="K1" s="221"/>
      <c r="L1" s="221"/>
      <c r="M1" s="221"/>
      <c r="N1" s="221"/>
      <c r="O1" s="221"/>
    </row>
    <row r="2" spans="1:17" ht="18.75" customHeight="1" x14ac:dyDescent="0.25">
      <c r="D2" s="222"/>
      <c r="E2" s="222"/>
      <c r="F2" s="222"/>
      <c r="G2" s="222"/>
      <c r="H2" s="222"/>
      <c r="I2" s="221"/>
      <c r="J2" s="221"/>
      <c r="K2" s="221"/>
      <c r="L2" s="221"/>
      <c r="M2" s="221"/>
      <c r="N2" s="221"/>
      <c r="O2" s="221"/>
    </row>
    <row r="3" spans="1:17" ht="15" customHeight="1" x14ac:dyDescent="0.25">
      <c r="D3" s="222"/>
      <c r="E3" s="222"/>
      <c r="F3" s="222"/>
      <c r="G3" s="222"/>
      <c r="H3" s="222"/>
      <c r="I3" s="221"/>
      <c r="J3" s="221"/>
      <c r="K3" s="221"/>
      <c r="L3" s="221"/>
      <c r="M3" s="221"/>
      <c r="N3" s="221"/>
      <c r="O3" s="221"/>
    </row>
    <row r="4" spans="1:17" ht="18.75" customHeight="1" thickBot="1" x14ac:dyDescent="0.3">
      <c r="D4" s="43"/>
      <c r="E4" s="44"/>
    </row>
    <row r="5" spans="1:17" ht="15.75" customHeight="1" thickBot="1" x14ac:dyDescent="0.3">
      <c r="D5" s="38"/>
      <c r="E5" s="41"/>
      <c r="F5" s="223" t="s">
        <v>1</v>
      </c>
      <c r="G5" s="224"/>
      <c r="H5" s="224"/>
      <c r="I5" s="224"/>
      <c r="J5" s="224"/>
      <c r="K5" s="224"/>
      <c r="L5" s="224"/>
      <c r="M5" s="224"/>
      <c r="N5" s="191"/>
      <c r="O5" s="191"/>
      <c r="P5" s="192"/>
    </row>
    <row r="6" spans="1:17" s="5" customFormat="1" ht="60" x14ac:dyDescent="0.25">
      <c r="A6" s="34"/>
      <c r="B6" s="39" t="s">
        <v>16</v>
      </c>
      <c r="C6" s="40" t="s">
        <v>17</v>
      </c>
      <c r="D6" s="40" t="s">
        <v>18</v>
      </c>
      <c r="E6" s="40" t="s">
        <v>0</v>
      </c>
      <c r="F6" s="8" t="s">
        <v>55</v>
      </c>
      <c r="G6" s="9" t="s">
        <v>19</v>
      </c>
      <c r="H6" s="9" t="s">
        <v>56</v>
      </c>
      <c r="I6" s="10" t="s">
        <v>20</v>
      </c>
      <c r="J6" s="11" t="s">
        <v>57</v>
      </c>
      <c r="K6" s="80" t="s">
        <v>21</v>
      </c>
      <c r="L6" s="10" t="s">
        <v>22</v>
      </c>
      <c r="M6" s="42" t="s">
        <v>23</v>
      </c>
      <c r="N6" s="189" t="s">
        <v>12</v>
      </c>
      <c r="O6" s="186"/>
      <c r="P6" s="190" t="s">
        <v>13</v>
      </c>
    </row>
    <row r="7" spans="1:17" ht="15.75" thickBot="1" x14ac:dyDescent="0.3">
      <c r="A7" s="209"/>
      <c r="B7" s="91"/>
      <c r="C7" s="92"/>
      <c r="D7" s="180" t="s">
        <v>50</v>
      </c>
      <c r="E7" s="93"/>
      <c r="F7" s="52">
        <v>4</v>
      </c>
      <c r="G7" s="53">
        <v>4</v>
      </c>
      <c r="H7" s="53">
        <v>4</v>
      </c>
      <c r="I7" s="87">
        <v>4</v>
      </c>
      <c r="J7" s="83" t="s">
        <v>15</v>
      </c>
      <c r="K7" s="88">
        <v>5</v>
      </c>
      <c r="L7" s="82" t="s">
        <v>15</v>
      </c>
      <c r="M7" s="53">
        <v>5</v>
      </c>
      <c r="N7" s="67">
        <f t="shared" ref="N7:N13" si="0">SUM(F7:M7)</f>
        <v>26</v>
      </c>
      <c r="O7" s="103">
        <v>3.8460000000000001</v>
      </c>
      <c r="P7" s="68">
        <f t="shared" ref="P7:P13" si="1">PRODUCT(N7,O7)</f>
        <v>99.996000000000009</v>
      </c>
    </row>
    <row r="8" spans="1:17" ht="27" customHeight="1" x14ac:dyDescent="0.25">
      <c r="A8" s="209"/>
      <c r="B8" s="171"/>
      <c r="C8" s="172"/>
      <c r="D8" s="94"/>
      <c r="E8" s="95"/>
      <c r="F8" s="111" t="s">
        <v>15</v>
      </c>
      <c r="G8" s="112" t="s">
        <v>15</v>
      </c>
      <c r="H8" s="112" t="s">
        <v>15</v>
      </c>
      <c r="I8" s="113" t="s">
        <v>15</v>
      </c>
      <c r="J8" s="114" t="s">
        <v>15</v>
      </c>
      <c r="K8" s="115" t="s">
        <v>15</v>
      </c>
      <c r="L8" s="116" t="s">
        <v>15</v>
      </c>
      <c r="M8" s="112" t="s">
        <v>15</v>
      </c>
      <c r="N8" s="117">
        <f t="shared" si="0"/>
        <v>0</v>
      </c>
      <c r="O8" s="118">
        <v>3.8460000000000001</v>
      </c>
      <c r="P8" s="119">
        <f t="shared" si="1"/>
        <v>0</v>
      </c>
    </row>
    <row r="9" spans="1:17" ht="27" customHeight="1" x14ac:dyDescent="0.25">
      <c r="A9" s="209"/>
      <c r="B9" s="173"/>
      <c r="C9" s="174"/>
      <c r="D9" s="96"/>
      <c r="E9" s="97"/>
      <c r="F9" s="47" t="s">
        <v>15</v>
      </c>
      <c r="G9" s="48" t="s">
        <v>15</v>
      </c>
      <c r="H9" s="48" t="s">
        <v>15</v>
      </c>
      <c r="I9" s="77" t="s">
        <v>15</v>
      </c>
      <c r="J9" s="78" t="s">
        <v>15</v>
      </c>
      <c r="K9" s="81" t="s">
        <v>15</v>
      </c>
      <c r="L9" s="79" t="s">
        <v>15</v>
      </c>
      <c r="M9" s="48" t="s">
        <v>15</v>
      </c>
      <c r="N9" s="49">
        <f t="shared" si="0"/>
        <v>0</v>
      </c>
      <c r="O9" s="50">
        <v>3.8460000000000001</v>
      </c>
      <c r="P9" s="51">
        <f t="shared" si="1"/>
        <v>0</v>
      </c>
    </row>
    <row r="10" spans="1:17" ht="27" customHeight="1" x14ac:dyDescent="0.25">
      <c r="B10" s="173"/>
      <c r="C10" s="174"/>
      <c r="D10" s="96"/>
      <c r="E10" s="98"/>
      <c r="F10" s="47" t="s">
        <v>15</v>
      </c>
      <c r="G10" s="48" t="s">
        <v>15</v>
      </c>
      <c r="H10" s="48" t="s">
        <v>15</v>
      </c>
      <c r="I10" s="77" t="s">
        <v>15</v>
      </c>
      <c r="J10" s="78" t="s">
        <v>15</v>
      </c>
      <c r="K10" s="81" t="s">
        <v>15</v>
      </c>
      <c r="L10" s="79" t="s">
        <v>15</v>
      </c>
      <c r="M10" s="48" t="s">
        <v>15</v>
      </c>
      <c r="N10" s="49">
        <f t="shared" si="0"/>
        <v>0</v>
      </c>
      <c r="O10" s="50">
        <v>3.8460000000000001</v>
      </c>
      <c r="P10" s="51">
        <f t="shared" si="1"/>
        <v>0</v>
      </c>
    </row>
    <row r="11" spans="1:17" ht="27" customHeight="1" x14ac:dyDescent="0.25">
      <c r="B11" s="175"/>
      <c r="C11" s="176"/>
      <c r="D11" s="99"/>
      <c r="E11" s="100"/>
      <c r="F11" s="47" t="s">
        <v>15</v>
      </c>
      <c r="G11" s="48" t="s">
        <v>15</v>
      </c>
      <c r="H11" s="48" t="s">
        <v>15</v>
      </c>
      <c r="I11" s="77" t="s">
        <v>15</v>
      </c>
      <c r="J11" s="78" t="s">
        <v>15</v>
      </c>
      <c r="K11" s="81" t="s">
        <v>15</v>
      </c>
      <c r="L11" s="79" t="s">
        <v>15</v>
      </c>
      <c r="M11" s="48" t="s">
        <v>15</v>
      </c>
      <c r="N11" s="49">
        <f t="shared" si="0"/>
        <v>0</v>
      </c>
      <c r="O11" s="50">
        <v>3.8460000000000001</v>
      </c>
      <c r="P11" s="51">
        <f t="shared" si="1"/>
        <v>0</v>
      </c>
    </row>
    <row r="12" spans="1:17" ht="27" customHeight="1" x14ac:dyDescent="0.25">
      <c r="B12" s="175"/>
      <c r="C12" s="176"/>
      <c r="D12" s="99"/>
      <c r="E12" s="100"/>
      <c r="F12" s="47" t="s">
        <v>15</v>
      </c>
      <c r="G12" s="48" t="s">
        <v>15</v>
      </c>
      <c r="H12" s="48" t="s">
        <v>15</v>
      </c>
      <c r="I12" s="77" t="s">
        <v>15</v>
      </c>
      <c r="J12" s="78" t="s">
        <v>15</v>
      </c>
      <c r="K12" s="81" t="s">
        <v>15</v>
      </c>
      <c r="L12" s="79" t="s">
        <v>15</v>
      </c>
      <c r="M12" s="48" t="s">
        <v>15</v>
      </c>
      <c r="N12" s="49">
        <f t="shared" si="0"/>
        <v>0</v>
      </c>
      <c r="O12" s="50">
        <v>3.8460000000000001</v>
      </c>
      <c r="P12" s="51">
        <f t="shared" si="1"/>
        <v>0</v>
      </c>
    </row>
    <row r="13" spans="1:17" ht="27" customHeight="1" thickBot="1" x14ac:dyDescent="0.3">
      <c r="B13" s="177"/>
      <c r="C13" s="178"/>
      <c r="D13" s="101"/>
      <c r="E13" s="102"/>
      <c r="F13" s="142" t="s">
        <v>15</v>
      </c>
      <c r="G13" s="143" t="s">
        <v>15</v>
      </c>
      <c r="H13" s="143" t="s">
        <v>15</v>
      </c>
      <c r="I13" s="144" t="s">
        <v>15</v>
      </c>
      <c r="J13" s="145" t="s">
        <v>15</v>
      </c>
      <c r="K13" s="146" t="s">
        <v>15</v>
      </c>
      <c r="L13" s="147" t="s">
        <v>15</v>
      </c>
      <c r="M13" s="143" t="s">
        <v>15</v>
      </c>
      <c r="N13" s="148">
        <f t="shared" si="0"/>
        <v>0</v>
      </c>
      <c r="O13" s="149">
        <v>3.8460000000000001</v>
      </c>
      <c r="P13" s="150">
        <f t="shared" si="1"/>
        <v>0</v>
      </c>
    </row>
    <row r="14" spans="1:17" ht="15.75" thickBot="1" x14ac:dyDescent="0.3">
      <c r="B14" s="182"/>
      <c r="C14" s="182"/>
      <c r="D14" s="182"/>
      <c r="E14" s="182"/>
    </row>
    <row r="15" spans="1:17" ht="15.75" thickBot="1" x14ac:dyDescent="0.3">
      <c r="B15" s="182"/>
      <c r="C15" s="182"/>
      <c r="D15" s="183"/>
      <c r="E15" s="184"/>
      <c r="F15" s="223" t="s">
        <v>2</v>
      </c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5"/>
    </row>
    <row r="16" spans="1:17" ht="45" x14ac:dyDescent="0.25">
      <c r="B16" s="39" t="s">
        <v>16</v>
      </c>
      <c r="C16" s="39" t="s">
        <v>17</v>
      </c>
      <c r="D16" s="39" t="s">
        <v>18</v>
      </c>
      <c r="E16" s="39" t="s">
        <v>0</v>
      </c>
      <c r="F16" s="13" t="s">
        <v>58</v>
      </c>
      <c r="G16" s="185" t="s">
        <v>59</v>
      </c>
      <c r="H16" s="10" t="s">
        <v>60</v>
      </c>
      <c r="I16" s="9" t="s">
        <v>10</v>
      </c>
      <c r="J16" s="45" t="s">
        <v>61</v>
      </c>
      <c r="K16" s="45" t="s">
        <v>62</v>
      </c>
      <c r="L16" s="9" t="s">
        <v>24</v>
      </c>
      <c r="M16" s="9" t="s">
        <v>63</v>
      </c>
      <c r="N16" s="10" t="s">
        <v>11</v>
      </c>
      <c r="O16" s="186" t="s">
        <v>12</v>
      </c>
      <c r="P16" s="187"/>
      <c r="Q16" s="188" t="s">
        <v>13</v>
      </c>
    </row>
    <row r="17" spans="2:17" ht="15.75" thickBot="1" x14ac:dyDescent="0.3">
      <c r="B17" s="91"/>
      <c r="C17" s="92"/>
      <c r="D17" s="180" t="s">
        <v>50</v>
      </c>
      <c r="E17" s="93"/>
      <c r="F17" s="52">
        <v>4</v>
      </c>
      <c r="G17" s="53">
        <v>4</v>
      </c>
      <c r="H17" s="53">
        <v>4</v>
      </c>
      <c r="I17" s="53">
        <v>4</v>
      </c>
      <c r="J17" s="53">
        <v>4</v>
      </c>
      <c r="K17" s="53">
        <v>4</v>
      </c>
      <c r="L17" s="53">
        <v>4</v>
      </c>
      <c r="M17" s="53">
        <v>4</v>
      </c>
      <c r="N17" s="53">
        <v>4</v>
      </c>
      <c r="O17" s="67">
        <f t="shared" ref="O17:O23" si="2">SUM(F17:N17)</f>
        <v>36</v>
      </c>
      <c r="P17" s="193">
        <v>2.7776999999999998</v>
      </c>
      <c r="Q17" s="69">
        <f t="shared" ref="Q17:Q23" si="3">PRODUCT(O17,P17)</f>
        <v>99.997199999999992</v>
      </c>
    </row>
    <row r="18" spans="2:17" ht="29.25" customHeight="1" x14ac:dyDescent="0.25">
      <c r="B18" s="171"/>
      <c r="C18" s="172"/>
      <c r="D18" s="94"/>
      <c r="E18" s="95"/>
      <c r="F18" s="111" t="s">
        <v>15</v>
      </c>
      <c r="G18" s="112" t="s">
        <v>15</v>
      </c>
      <c r="H18" s="112" t="s">
        <v>15</v>
      </c>
      <c r="I18" s="112" t="s">
        <v>15</v>
      </c>
      <c r="J18" s="112" t="s">
        <v>15</v>
      </c>
      <c r="K18" s="112" t="s">
        <v>15</v>
      </c>
      <c r="L18" s="112" t="s">
        <v>15</v>
      </c>
      <c r="M18" s="112" t="s">
        <v>15</v>
      </c>
      <c r="N18" s="112" t="s">
        <v>15</v>
      </c>
      <c r="O18" s="162">
        <f t="shared" si="2"/>
        <v>0</v>
      </c>
      <c r="P18" s="194">
        <v>2.7776999999999998</v>
      </c>
      <c r="Q18" s="163">
        <f t="shared" si="3"/>
        <v>0</v>
      </c>
    </row>
    <row r="19" spans="2:17" ht="29.25" customHeight="1" x14ac:dyDescent="0.25">
      <c r="B19" s="173"/>
      <c r="C19" s="174"/>
      <c r="D19" s="96"/>
      <c r="E19" s="97"/>
      <c r="F19" s="47" t="s">
        <v>15</v>
      </c>
      <c r="G19" s="48" t="s">
        <v>15</v>
      </c>
      <c r="H19" s="48" t="s">
        <v>15</v>
      </c>
      <c r="I19" s="48" t="s">
        <v>15</v>
      </c>
      <c r="J19" s="48" t="s">
        <v>15</v>
      </c>
      <c r="K19" s="48" t="s">
        <v>15</v>
      </c>
      <c r="L19" s="48" t="s">
        <v>15</v>
      </c>
      <c r="M19" s="48" t="s">
        <v>15</v>
      </c>
      <c r="N19" s="48" t="s">
        <v>15</v>
      </c>
      <c r="O19" s="67">
        <f t="shared" si="2"/>
        <v>0</v>
      </c>
      <c r="P19" s="195">
        <v>2.7776999999999998</v>
      </c>
      <c r="Q19" s="164">
        <f t="shared" si="3"/>
        <v>0</v>
      </c>
    </row>
    <row r="20" spans="2:17" ht="29.25" customHeight="1" x14ac:dyDescent="0.25">
      <c r="B20" s="173"/>
      <c r="C20" s="174"/>
      <c r="D20" s="96"/>
      <c r="E20" s="98"/>
      <c r="F20" s="47" t="s">
        <v>15</v>
      </c>
      <c r="G20" s="48" t="s">
        <v>15</v>
      </c>
      <c r="H20" s="48" t="s">
        <v>15</v>
      </c>
      <c r="I20" s="48" t="s">
        <v>15</v>
      </c>
      <c r="J20" s="48" t="s">
        <v>15</v>
      </c>
      <c r="K20" s="48" t="s">
        <v>15</v>
      </c>
      <c r="L20" s="48" t="s">
        <v>15</v>
      </c>
      <c r="M20" s="48" t="s">
        <v>15</v>
      </c>
      <c r="N20" s="48" t="s">
        <v>15</v>
      </c>
      <c r="O20" s="67">
        <f t="shared" si="2"/>
        <v>0</v>
      </c>
      <c r="P20" s="195">
        <v>2.7776999999999998</v>
      </c>
      <c r="Q20" s="164">
        <f t="shared" si="3"/>
        <v>0</v>
      </c>
    </row>
    <row r="21" spans="2:17" ht="29.25" customHeight="1" x14ac:dyDescent="0.25">
      <c r="B21" s="175"/>
      <c r="C21" s="176"/>
      <c r="D21" s="99"/>
      <c r="E21" s="100"/>
      <c r="F21" s="47" t="s">
        <v>15</v>
      </c>
      <c r="G21" s="48" t="s">
        <v>15</v>
      </c>
      <c r="H21" s="48" t="s">
        <v>15</v>
      </c>
      <c r="I21" s="48" t="s">
        <v>15</v>
      </c>
      <c r="J21" s="48" t="s">
        <v>15</v>
      </c>
      <c r="K21" s="48" t="s">
        <v>15</v>
      </c>
      <c r="L21" s="48" t="s">
        <v>15</v>
      </c>
      <c r="M21" s="48" t="s">
        <v>15</v>
      </c>
      <c r="N21" s="48" t="s">
        <v>15</v>
      </c>
      <c r="O21" s="67">
        <f t="shared" si="2"/>
        <v>0</v>
      </c>
      <c r="P21" s="195">
        <v>2.7776999999999998</v>
      </c>
      <c r="Q21" s="164">
        <f t="shared" si="3"/>
        <v>0</v>
      </c>
    </row>
    <row r="22" spans="2:17" ht="29.25" customHeight="1" x14ac:dyDescent="0.25">
      <c r="B22" s="175"/>
      <c r="C22" s="176"/>
      <c r="D22" s="99"/>
      <c r="E22" s="100"/>
      <c r="F22" s="47" t="s">
        <v>15</v>
      </c>
      <c r="G22" s="48" t="s">
        <v>15</v>
      </c>
      <c r="H22" s="48" t="s">
        <v>15</v>
      </c>
      <c r="I22" s="48" t="s">
        <v>15</v>
      </c>
      <c r="J22" s="48" t="s">
        <v>15</v>
      </c>
      <c r="K22" s="48" t="s">
        <v>15</v>
      </c>
      <c r="L22" s="48" t="s">
        <v>15</v>
      </c>
      <c r="M22" s="48" t="s">
        <v>15</v>
      </c>
      <c r="N22" s="48" t="s">
        <v>15</v>
      </c>
      <c r="O22" s="67">
        <f t="shared" si="2"/>
        <v>0</v>
      </c>
      <c r="P22" s="195">
        <v>2.7776999999999998</v>
      </c>
      <c r="Q22" s="164">
        <f t="shared" si="3"/>
        <v>0</v>
      </c>
    </row>
    <row r="23" spans="2:17" ht="29.25" customHeight="1" thickBot="1" x14ac:dyDescent="0.3">
      <c r="B23" s="177"/>
      <c r="C23" s="178"/>
      <c r="D23" s="101"/>
      <c r="E23" s="102"/>
      <c r="F23" s="142" t="s">
        <v>15</v>
      </c>
      <c r="G23" s="143" t="s">
        <v>15</v>
      </c>
      <c r="H23" s="143" t="s">
        <v>15</v>
      </c>
      <c r="I23" s="143" t="s">
        <v>15</v>
      </c>
      <c r="J23" s="143" t="s">
        <v>15</v>
      </c>
      <c r="K23" s="143" t="s">
        <v>15</v>
      </c>
      <c r="L23" s="143" t="s">
        <v>15</v>
      </c>
      <c r="M23" s="143" t="s">
        <v>15</v>
      </c>
      <c r="N23" s="143" t="s">
        <v>15</v>
      </c>
      <c r="O23" s="148">
        <f t="shared" si="2"/>
        <v>0</v>
      </c>
      <c r="P23" s="196">
        <v>2.7776999999999998</v>
      </c>
      <c r="Q23" s="165">
        <f t="shared" si="3"/>
        <v>0</v>
      </c>
    </row>
  </sheetData>
  <mergeCells count="5">
    <mergeCell ref="A7:A9"/>
    <mergeCell ref="D1:H3"/>
    <mergeCell ref="F5:M5"/>
    <mergeCell ref="I1:O3"/>
    <mergeCell ref="F15:Q15"/>
  </mergeCells>
  <conditionalFormatting sqref="F7:J8 L7:L8 N7:P8">
    <cfRule type="cellIs" dxfId="307" priority="67" operator="equal">
      <formula>1</formula>
    </cfRule>
    <cfRule type="cellIs" dxfId="306" priority="68" operator="equal">
      <formula>2</formula>
    </cfRule>
    <cfRule type="cellIs" dxfId="305" priority="69" operator="equal">
      <formula>4</formula>
    </cfRule>
    <cfRule type="cellIs" dxfId="304" priority="70" operator="equal">
      <formula>0</formula>
    </cfRule>
  </conditionalFormatting>
  <conditionalFormatting sqref="K7:K8 M7:M8">
    <cfRule type="cellIs" dxfId="303" priority="66" operator="equal">
      <formula>5</formula>
    </cfRule>
  </conditionalFormatting>
  <conditionalFormatting sqref="K7:K8 M7:M8">
    <cfRule type="cellIs" dxfId="302" priority="65" operator="equal">
      <formula>4</formula>
    </cfRule>
  </conditionalFormatting>
  <conditionalFormatting sqref="K7:K8 M7:M8">
    <cfRule type="cellIs" dxfId="301" priority="64" operator="equal">
      <formula>2</formula>
    </cfRule>
  </conditionalFormatting>
  <conditionalFormatting sqref="F7:P8">
    <cfRule type="cellIs" dxfId="300" priority="57" operator="equal">
      <formula>0</formula>
    </cfRule>
  </conditionalFormatting>
  <conditionalFormatting sqref="F7:P8">
    <cfRule type="cellIs" dxfId="299" priority="56" operator="equal">
      <formula>0</formula>
    </cfRule>
  </conditionalFormatting>
  <conditionalFormatting sqref="P7:P8">
    <cfRule type="cellIs" dxfId="298" priority="55" operator="greaterThan">
      <formula>69</formula>
    </cfRule>
  </conditionalFormatting>
  <conditionalFormatting sqref="P7:P8">
    <cfRule type="cellIs" dxfId="297" priority="53" operator="greaterThan">
      <formula>69</formula>
    </cfRule>
  </conditionalFormatting>
  <conditionalFormatting sqref="F9:J13 L9:L13 N9:P13">
    <cfRule type="cellIs" dxfId="296" priority="49" operator="equal">
      <formula>1</formula>
    </cfRule>
    <cfRule type="cellIs" dxfId="295" priority="50" operator="equal">
      <formula>2</formula>
    </cfRule>
    <cfRule type="cellIs" dxfId="294" priority="51" operator="equal">
      <formula>4</formula>
    </cfRule>
    <cfRule type="cellIs" dxfId="293" priority="52" operator="equal">
      <formula>0</formula>
    </cfRule>
  </conditionalFormatting>
  <conditionalFormatting sqref="K9:K13 M9:M13">
    <cfRule type="cellIs" dxfId="292" priority="48" operator="equal">
      <formula>5</formula>
    </cfRule>
  </conditionalFormatting>
  <conditionalFormatting sqref="K9:K13 M9:M13">
    <cfRule type="cellIs" dxfId="291" priority="47" operator="equal">
      <formula>4</formula>
    </cfRule>
  </conditionalFormatting>
  <conditionalFormatting sqref="K9:K13 M9:M13">
    <cfRule type="cellIs" dxfId="290" priority="46" operator="equal">
      <formula>2</formula>
    </cfRule>
  </conditionalFormatting>
  <conditionalFormatting sqref="F9:P13">
    <cfRule type="cellIs" dxfId="289" priority="39" operator="equal">
      <formula>0</formula>
    </cfRule>
  </conditionalFormatting>
  <conditionalFormatting sqref="F9:P13">
    <cfRule type="cellIs" dxfId="288" priority="38" operator="equal">
      <formula>0</formula>
    </cfRule>
  </conditionalFormatting>
  <conditionalFormatting sqref="P9:P13">
    <cfRule type="cellIs" dxfId="287" priority="37" operator="greaterThan">
      <formula>69</formula>
    </cfRule>
  </conditionalFormatting>
  <conditionalFormatting sqref="P9:P13">
    <cfRule type="cellIs" dxfId="286" priority="35" operator="greaterThan">
      <formula>69</formula>
    </cfRule>
  </conditionalFormatting>
  <conditionalFormatting sqref="Q19:Q23">
    <cfRule type="cellIs" dxfId="285" priority="1" operator="greaterThan">
      <formula>69</formula>
    </cfRule>
  </conditionalFormatting>
  <conditionalFormatting sqref="P18:Q18 F17:Q17 F18:O23">
    <cfRule type="cellIs" dxfId="284" priority="13" operator="equal">
      <formula>1</formula>
    </cfRule>
    <cfRule type="cellIs" dxfId="283" priority="14" operator="equal">
      <formula>2</formula>
    </cfRule>
    <cfRule type="cellIs" dxfId="282" priority="15" operator="equal">
      <formula>4</formula>
    </cfRule>
    <cfRule type="cellIs" dxfId="281" priority="16" operator="equal">
      <formula>0</formula>
    </cfRule>
  </conditionalFormatting>
  <conditionalFormatting sqref="P18:Q18 F17:Q17 F18:O23">
    <cfRule type="cellIs" dxfId="280" priority="12" operator="equal">
      <formula>0</formula>
    </cfRule>
  </conditionalFormatting>
  <conditionalFormatting sqref="P18:Q18 F17:Q17 F18:O23">
    <cfRule type="cellIs" dxfId="279" priority="11" operator="equal">
      <formula>0</formula>
    </cfRule>
  </conditionalFormatting>
  <conditionalFormatting sqref="Q17:Q18">
    <cfRule type="cellIs" dxfId="278" priority="10" operator="greaterThan">
      <formula>69</formula>
    </cfRule>
  </conditionalFormatting>
  <conditionalFormatting sqref="Q17:Q18">
    <cfRule type="cellIs" dxfId="277" priority="9" operator="greaterThan">
      <formula>69</formula>
    </cfRule>
  </conditionalFormatting>
  <conditionalFormatting sqref="P19:Q23">
    <cfRule type="cellIs" dxfId="276" priority="5" operator="equal">
      <formula>1</formula>
    </cfRule>
    <cfRule type="cellIs" dxfId="275" priority="6" operator="equal">
      <formula>2</formula>
    </cfRule>
    <cfRule type="cellIs" dxfId="274" priority="7" operator="equal">
      <formula>4</formula>
    </cfRule>
    <cfRule type="cellIs" dxfId="273" priority="8" operator="equal">
      <formula>0</formula>
    </cfRule>
  </conditionalFormatting>
  <conditionalFormatting sqref="P19:Q23">
    <cfRule type="cellIs" dxfId="272" priority="4" operator="equal">
      <formula>0</formula>
    </cfRule>
  </conditionalFormatting>
  <conditionalFormatting sqref="P19:Q23">
    <cfRule type="cellIs" dxfId="271" priority="3" operator="equal">
      <formula>0</formula>
    </cfRule>
  </conditionalFormatting>
  <conditionalFormatting sqref="Q19:Q23">
    <cfRule type="cellIs" dxfId="270" priority="2" operator="greaterThan">
      <formula>69</formula>
    </cfRule>
  </conditionalFormatting>
  <pageMargins left="0.9055118110236221" right="0" top="0.74803149606299213" bottom="0.74803149606299213" header="0.31496062992125984" footer="0.31496062992125984"/>
  <pageSetup paperSize="9" scale="13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3"/>
  <sheetViews>
    <sheetView zoomScale="78" zoomScaleNormal="78" workbookViewId="0">
      <pane xSplit="3" ySplit="5" topLeftCell="D6" activePane="bottomRight" state="frozen"/>
      <selection pane="topRight" activeCell="E1" sqref="E1"/>
      <selection pane="bottomLeft" activeCell="A7" sqref="A7"/>
      <selection pane="bottomRight" activeCell="Y18" sqref="Y18"/>
    </sheetView>
  </sheetViews>
  <sheetFormatPr baseColWidth="10" defaultRowHeight="15" x14ac:dyDescent="0.25"/>
  <cols>
    <col min="1" max="1" width="4.7109375" style="33" customWidth="1"/>
    <col min="2" max="2" width="15.42578125" style="3" customWidth="1"/>
    <col min="3" max="3" width="12.42578125" style="3" customWidth="1"/>
    <col min="4" max="4" width="8" style="3" customWidth="1"/>
    <col min="5" max="5" width="17.5703125" style="3" customWidth="1"/>
    <col min="6" max="19" width="7.28515625" style="2" customWidth="1"/>
    <col min="20" max="20" width="7.42578125" style="2" customWidth="1"/>
    <col min="21" max="21" width="3.42578125" style="2" hidden="1" customWidth="1"/>
    <col min="22" max="22" width="7.28515625" style="4" customWidth="1"/>
    <col min="23" max="23" width="7.5703125" style="1" customWidth="1"/>
    <col min="24" max="24" width="5.42578125" style="1" hidden="1" customWidth="1"/>
  </cols>
  <sheetData>
    <row r="1" spans="1:25" ht="18.75" customHeight="1" x14ac:dyDescent="0.25">
      <c r="D1" s="222" t="s">
        <v>53</v>
      </c>
      <c r="E1" s="222"/>
      <c r="F1" s="222"/>
      <c r="G1" s="222"/>
      <c r="H1" s="222"/>
      <c r="I1" s="221" t="s">
        <v>54</v>
      </c>
      <c r="J1" s="221"/>
      <c r="K1" s="221"/>
      <c r="L1" s="221"/>
      <c r="M1" s="221"/>
      <c r="N1" s="221"/>
      <c r="O1" s="221"/>
      <c r="P1" s="221"/>
    </row>
    <row r="2" spans="1:25" ht="18.75" customHeight="1" x14ac:dyDescent="0.25">
      <c r="D2" s="222"/>
      <c r="E2" s="222"/>
      <c r="F2" s="222"/>
      <c r="G2" s="222"/>
      <c r="H2" s="222"/>
      <c r="I2" s="221"/>
      <c r="J2" s="221"/>
      <c r="K2" s="221"/>
      <c r="L2" s="221"/>
      <c r="M2" s="221"/>
      <c r="N2" s="221"/>
      <c r="O2" s="221"/>
      <c r="P2" s="221"/>
    </row>
    <row r="3" spans="1:25" ht="15" customHeight="1" x14ac:dyDescent="0.25">
      <c r="D3" s="222"/>
      <c r="E3" s="222"/>
      <c r="F3" s="222"/>
      <c r="G3" s="222"/>
      <c r="H3" s="222"/>
      <c r="I3" s="221"/>
      <c r="J3" s="221"/>
      <c r="K3" s="221"/>
      <c r="L3" s="221"/>
      <c r="M3" s="221"/>
      <c r="N3" s="221"/>
      <c r="O3" s="221"/>
      <c r="P3" s="221"/>
    </row>
    <row r="4" spans="1:25" ht="18.75" customHeight="1" thickBot="1" x14ac:dyDescent="0.3">
      <c r="D4" s="43"/>
      <c r="E4" s="44"/>
      <c r="V4" s="17"/>
    </row>
    <row r="5" spans="1:25" ht="15.75" customHeight="1" x14ac:dyDescent="0.25">
      <c r="D5" s="38"/>
      <c r="E5" s="41"/>
      <c r="F5" s="210" t="s">
        <v>3</v>
      </c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2"/>
      <c r="T5" s="46"/>
      <c r="U5" s="46"/>
      <c r="V5" s="46"/>
      <c r="W5" s="226" t="s">
        <v>51</v>
      </c>
      <c r="X5" s="22"/>
    </row>
    <row r="6" spans="1:25" s="5" customFormat="1" ht="45.75" thickBot="1" x14ac:dyDescent="0.3">
      <c r="A6" s="34"/>
      <c r="B6" s="39" t="s">
        <v>16</v>
      </c>
      <c r="C6" s="40" t="s">
        <v>17</v>
      </c>
      <c r="D6" s="40" t="s">
        <v>18</v>
      </c>
      <c r="E6" s="40" t="s">
        <v>0</v>
      </c>
      <c r="F6" s="35" t="s">
        <v>25</v>
      </c>
      <c r="G6" s="42" t="s">
        <v>25</v>
      </c>
      <c r="H6" s="36" t="s">
        <v>26</v>
      </c>
      <c r="I6" s="37" t="s">
        <v>26</v>
      </c>
      <c r="J6" s="35" t="s">
        <v>27</v>
      </c>
      <c r="K6" s="42" t="s">
        <v>27</v>
      </c>
      <c r="L6" s="84" t="s">
        <v>28</v>
      </c>
      <c r="M6" s="7" t="s">
        <v>65</v>
      </c>
      <c r="N6" s="7" t="s">
        <v>29</v>
      </c>
      <c r="O6" s="86" t="s">
        <v>30</v>
      </c>
      <c r="P6" s="36" t="s">
        <v>31</v>
      </c>
      <c r="Q6" s="37" t="s">
        <v>32</v>
      </c>
      <c r="R6" s="35" t="s">
        <v>33</v>
      </c>
      <c r="S6" s="37" t="s">
        <v>34</v>
      </c>
      <c r="T6" s="7" t="s">
        <v>12</v>
      </c>
      <c r="U6" s="7"/>
      <c r="V6" s="18" t="s">
        <v>13</v>
      </c>
      <c r="W6" s="227"/>
      <c r="X6" s="23"/>
    </row>
    <row r="7" spans="1:25" ht="15.75" thickBot="1" x14ac:dyDescent="0.3">
      <c r="A7" s="209"/>
      <c r="B7" s="91"/>
      <c r="C7" s="92"/>
      <c r="D7" s="180" t="s">
        <v>50</v>
      </c>
      <c r="E7" s="181"/>
      <c r="F7" s="52" t="s">
        <v>15</v>
      </c>
      <c r="G7" s="87">
        <v>5</v>
      </c>
      <c r="H7" s="83" t="s">
        <v>15</v>
      </c>
      <c r="I7" s="88">
        <v>5</v>
      </c>
      <c r="J7" s="82" t="s">
        <v>15</v>
      </c>
      <c r="K7" s="87">
        <v>5</v>
      </c>
      <c r="L7" s="85">
        <v>4</v>
      </c>
      <c r="M7" s="203">
        <v>4</v>
      </c>
      <c r="N7" s="82" t="s">
        <v>15</v>
      </c>
      <c r="O7" s="87">
        <v>5</v>
      </c>
      <c r="P7" s="83" t="s">
        <v>15</v>
      </c>
      <c r="Q7" s="88">
        <v>5</v>
      </c>
      <c r="R7" s="82" t="s">
        <v>15</v>
      </c>
      <c r="S7" s="54">
        <v>5</v>
      </c>
      <c r="T7" s="67">
        <f>SUM(J7:S7)</f>
        <v>28</v>
      </c>
      <c r="U7" s="67">
        <v>3.56</v>
      </c>
      <c r="V7" s="70">
        <f t="shared" ref="V7:V9" si="0">PRODUCT(U7,T7)</f>
        <v>99.68</v>
      </c>
      <c r="W7" s="167">
        <v>15</v>
      </c>
      <c r="X7" s="166">
        <v>6.6660000000000004</v>
      </c>
    </row>
    <row r="8" spans="1:25" ht="28.5" customHeight="1" x14ac:dyDescent="0.25">
      <c r="A8" s="209"/>
      <c r="B8" s="171"/>
      <c r="C8" s="172"/>
      <c r="D8" s="94"/>
      <c r="E8" s="95"/>
      <c r="F8" s="120" t="s">
        <v>15</v>
      </c>
      <c r="G8" s="113" t="s">
        <v>15</v>
      </c>
      <c r="H8" s="121" t="s">
        <v>15</v>
      </c>
      <c r="I8" s="115" t="s">
        <v>15</v>
      </c>
      <c r="J8" s="122" t="s">
        <v>15</v>
      </c>
      <c r="K8" s="113" t="s">
        <v>15</v>
      </c>
      <c r="L8" s="123" t="s">
        <v>15</v>
      </c>
      <c r="M8" s="121" t="s">
        <v>15</v>
      </c>
      <c r="N8" s="122" t="s">
        <v>15</v>
      </c>
      <c r="O8" s="124" t="s">
        <v>15</v>
      </c>
      <c r="P8" s="121" t="s">
        <v>15</v>
      </c>
      <c r="Q8" s="125" t="s">
        <v>15</v>
      </c>
      <c r="R8" s="122" t="s">
        <v>15</v>
      </c>
      <c r="S8" s="126" t="s">
        <v>15</v>
      </c>
      <c r="T8" s="117">
        <f>SUM(J8:S8)</f>
        <v>0</v>
      </c>
      <c r="U8" s="117">
        <v>3.56</v>
      </c>
      <c r="V8" s="127">
        <f t="shared" si="0"/>
        <v>0</v>
      </c>
      <c r="W8" s="168"/>
      <c r="X8" s="136">
        <v>6.6660000000000004</v>
      </c>
    </row>
    <row r="9" spans="1:25" ht="28.5" customHeight="1" x14ac:dyDescent="0.25">
      <c r="A9" s="209"/>
      <c r="B9" s="173"/>
      <c r="C9" s="174"/>
      <c r="D9" s="96"/>
      <c r="E9" s="97"/>
      <c r="F9" s="52" t="s">
        <v>15</v>
      </c>
      <c r="G9" s="77" t="s">
        <v>15</v>
      </c>
      <c r="H9" s="83" t="s">
        <v>15</v>
      </c>
      <c r="I9" s="81" t="s">
        <v>15</v>
      </c>
      <c r="J9" s="82" t="s">
        <v>15</v>
      </c>
      <c r="K9" s="77" t="s">
        <v>15</v>
      </c>
      <c r="L9" s="85" t="s">
        <v>15</v>
      </c>
      <c r="M9" s="83" t="s">
        <v>15</v>
      </c>
      <c r="N9" s="82" t="s">
        <v>15</v>
      </c>
      <c r="O9" s="87" t="s">
        <v>15</v>
      </c>
      <c r="P9" s="83" t="s">
        <v>15</v>
      </c>
      <c r="Q9" s="88" t="s">
        <v>15</v>
      </c>
      <c r="R9" s="82" t="s">
        <v>15</v>
      </c>
      <c r="S9" s="54" t="s">
        <v>15</v>
      </c>
      <c r="T9" s="49">
        <f t="shared" ref="T9" si="1">SUM(J9:S9)</f>
        <v>0</v>
      </c>
      <c r="U9" s="49">
        <v>3.56</v>
      </c>
      <c r="V9" s="55">
        <f t="shared" si="0"/>
        <v>0</v>
      </c>
      <c r="W9" s="169"/>
      <c r="X9" s="62">
        <v>6.6660000000000004</v>
      </c>
      <c r="Y9">
        <v>4</v>
      </c>
    </row>
    <row r="10" spans="1:25" ht="28.5" customHeight="1" x14ac:dyDescent="0.25">
      <c r="B10" s="173"/>
      <c r="C10" s="174"/>
      <c r="D10" s="96"/>
      <c r="E10" s="97"/>
      <c r="F10" s="52" t="s">
        <v>15</v>
      </c>
      <c r="G10" s="77" t="s">
        <v>15</v>
      </c>
      <c r="H10" s="83" t="s">
        <v>15</v>
      </c>
      <c r="I10" s="81" t="s">
        <v>15</v>
      </c>
      <c r="J10" s="82" t="s">
        <v>15</v>
      </c>
      <c r="K10" s="77" t="s">
        <v>15</v>
      </c>
      <c r="L10" s="85" t="s">
        <v>15</v>
      </c>
      <c r="M10" s="83" t="s">
        <v>15</v>
      </c>
      <c r="N10" s="82" t="s">
        <v>15</v>
      </c>
      <c r="O10" s="87" t="s">
        <v>15</v>
      </c>
      <c r="P10" s="83" t="s">
        <v>15</v>
      </c>
      <c r="Q10" s="88" t="s">
        <v>15</v>
      </c>
      <c r="R10" s="82" t="s">
        <v>15</v>
      </c>
      <c r="S10" s="54" t="s">
        <v>15</v>
      </c>
      <c r="T10" s="49">
        <f t="shared" ref="T10:T13" si="2">SUM(J10:S10)</f>
        <v>0</v>
      </c>
      <c r="U10" s="49">
        <v>3.56</v>
      </c>
      <c r="V10" s="55">
        <f t="shared" ref="V10:V13" si="3">PRODUCT(U10,T10)</f>
        <v>0</v>
      </c>
      <c r="W10" s="169"/>
      <c r="X10" s="62">
        <v>6.6660000000000004</v>
      </c>
      <c r="Y10">
        <v>4</v>
      </c>
    </row>
    <row r="11" spans="1:25" ht="28.5" customHeight="1" x14ac:dyDescent="0.25">
      <c r="B11" s="173"/>
      <c r="C11" s="174"/>
      <c r="D11" s="96"/>
      <c r="E11" s="97"/>
      <c r="F11" s="52" t="s">
        <v>15</v>
      </c>
      <c r="G11" s="77" t="s">
        <v>15</v>
      </c>
      <c r="H11" s="83" t="s">
        <v>15</v>
      </c>
      <c r="I11" s="81" t="s">
        <v>15</v>
      </c>
      <c r="J11" s="82" t="s">
        <v>15</v>
      </c>
      <c r="K11" s="77" t="s">
        <v>15</v>
      </c>
      <c r="L11" s="85" t="s">
        <v>15</v>
      </c>
      <c r="M11" s="83" t="s">
        <v>15</v>
      </c>
      <c r="N11" s="82" t="s">
        <v>15</v>
      </c>
      <c r="O11" s="87" t="s">
        <v>15</v>
      </c>
      <c r="P11" s="83" t="s">
        <v>15</v>
      </c>
      <c r="Q11" s="88" t="s">
        <v>15</v>
      </c>
      <c r="R11" s="82" t="s">
        <v>15</v>
      </c>
      <c r="S11" s="54" t="s">
        <v>15</v>
      </c>
      <c r="T11" s="49">
        <f t="shared" si="2"/>
        <v>0</v>
      </c>
      <c r="U11" s="49">
        <v>3.56</v>
      </c>
      <c r="V11" s="55">
        <f t="shared" si="3"/>
        <v>0</v>
      </c>
      <c r="W11" s="169"/>
      <c r="X11" s="62">
        <v>6.6660000000000004</v>
      </c>
      <c r="Y11">
        <v>4</v>
      </c>
    </row>
    <row r="12" spans="1:25" ht="28.5" customHeight="1" x14ac:dyDescent="0.25">
      <c r="B12" s="173"/>
      <c r="C12" s="174"/>
      <c r="D12" s="96"/>
      <c r="E12" s="97"/>
      <c r="F12" s="52" t="s">
        <v>15</v>
      </c>
      <c r="G12" s="77" t="s">
        <v>15</v>
      </c>
      <c r="H12" s="83" t="s">
        <v>15</v>
      </c>
      <c r="I12" s="81" t="s">
        <v>15</v>
      </c>
      <c r="J12" s="82" t="s">
        <v>15</v>
      </c>
      <c r="K12" s="77" t="s">
        <v>15</v>
      </c>
      <c r="L12" s="85" t="s">
        <v>15</v>
      </c>
      <c r="M12" s="83" t="s">
        <v>15</v>
      </c>
      <c r="N12" s="82" t="s">
        <v>15</v>
      </c>
      <c r="O12" s="87" t="s">
        <v>15</v>
      </c>
      <c r="P12" s="83" t="s">
        <v>15</v>
      </c>
      <c r="Q12" s="88" t="s">
        <v>15</v>
      </c>
      <c r="R12" s="82" t="s">
        <v>15</v>
      </c>
      <c r="S12" s="54" t="s">
        <v>15</v>
      </c>
      <c r="T12" s="49">
        <f t="shared" si="2"/>
        <v>0</v>
      </c>
      <c r="U12" s="49">
        <v>3.56</v>
      </c>
      <c r="V12" s="55">
        <f t="shared" si="3"/>
        <v>0</v>
      </c>
      <c r="W12" s="169"/>
      <c r="X12" s="62">
        <v>6.6660000000000004</v>
      </c>
      <c r="Y12">
        <v>4</v>
      </c>
    </row>
    <row r="13" spans="1:25" ht="28.5" customHeight="1" x14ac:dyDescent="0.25">
      <c r="B13" s="173"/>
      <c r="C13" s="174"/>
      <c r="D13" s="96"/>
      <c r="E13" s="97"/>
      <c r="F13" s="52" t="s">
        <v>15</v>
      </c>
      <c r="G13" s="77" t="s">
        <v>15</v>
      </c>
      <c r="H13" s="83" t="s">
        <v>15</v>
      </c>
      <c r="I13" s="81" t="s">
        <v>15</v>
      </c>
      <c r="J13" s="82" t="s">
        <v>15</v>
      </c>
      <c r="K13" s="77" t="s">
        <v>15</v>
      </c>
      <c r="L13" s="85" t="s">
        <v>15</v>
      </c>
      <c r="M13" s="83" t="s">
        <v>15</v>
      </c>
      <c r="N13" s="82" t="s">
        <v>15</v>
      </c>
      <c r="O13" s="87" t="s">
        <v>15</v>
      </c>
      <c r="P13" s="83" t="s">
        <v>15</v>
      </c>
      <c r="Q13" s="88" t="s">
        <v>15</v>
      </c>
      <c r="R13" s="82" t="s">
        <v>15</v>
      </c>
      <c r="S13" s="54" t="s">
        <v>15</v>
      </c>
      <c r="T13" s="49">
        <f t="shared" si="2"/>
        <v>0</v>
      </c>
      <c r="U13" s="49">
        <v>3.56</v>
      </c>
      <c r="V13" s="55">
        <f t="shared" si="3"/>
        <v>0</v>
      </c>
      <c r="W13" s="169"/>
      <c r="X13" s="62">
        <v>6.6660000000000004</v>
      </c>
      <c r="Y13">
        <v>4</v>
      </c>
    </row>
    <row r="14" spans="1:25" ht="15.75" thickBot="1" x14ac:dyDescent="0.3"/>
    <row r="15" spans="1:25" ht="15.75" customHeight="1" x14ac:dyDescent="0.25">
      <c r="D15" s="38"/>
      <c r="E15" s="41"/>
      <c r="F15" s="210" t="s">
        <v>4</v>
      </c>
      <c r="G15" s="211"/>
      <c r="H15" s="211"/>
      <c r="I15" s="211"/>
      <c r="J15" s="211"/>
      <c r="K15" s="211"/>
      <c r="L15" s="211"/>
      <c r="M15" s="211"/>
      <c r="N15" s="211"/>
      <c r="O15" s="211"/>
      <c r="P15" s="212"/>
      <c r="Q15" s="46"/>
      <c r="R15" s="46"/>
      <c r="S15" s="205" t="s">
        <v>52</v>
      </c>
      <c r="T15" s="206"/>
      <c r="U15" s="22"/>
      <c r="V15"/>
      <c r="W15"/>
      <c r="X15"/>
    </row>
    <row r="16" spans="1:25" s="5" customFormat="1" ht="45.75" thickBot="1" x14ac:dyDescent="0.3">
      <c r="A16" s="34"/>
      <c r="B16" s="39" t="s">
        <v>16</v>
      </c>
      <c r="C16" s="40" t="s">
        <v>17</v>
      </c>
      <c r="D16" s="40" t="s">
        <v>18</v>
      </c>
      <c r="E16" s="40" t="s">
        <v>0</v>
      </c>
      <c r="F16" s="9" t="s">
        <v>8</v>
      </c>
      <c r="G16" s="9" t="s">
        <v>9</v>
      </c>
      <c r="H16" s="9" t="s">
        <v>35</v>
      </c>
      <c r="I16" s="10" t="s">
        <v>36</v>
      </c>
      <c r="J16" s="11" t="s">
        <v>37</v>
      </c>
      <c r="K16" s="89" t="s">
        <v>38</v>
      </c>
      <c r="L16" s="11" t="s">
        <v>39</v>
      </c>
      <c r="M16" s="12" t="s">
        <v>66</v>
      </c>
      <c r="N16" s="10" t="s">
        <v>40</v>
      </c>
      <c r="O16" s="12" t="s">
        <v>41</v>
      </c>
      <c r="P16" s="7" t="s">
        <v>12</v>
      </c>
      <c r="Q16" s="15"/>
      <c r="R16" s="20" t="s">
        <v>13</v>
      </c>
      <c r="S16" s="207"/>
      <c r="U16" s="23"/>
    </row>
    <row r="17" spans="1:24" ht="16.5" thickBot="1" x14ac:dyDescent="0.3">
      <c r="A17" s="209"/>
      <c r="B17" s="91"/>
      <c r="C17" s="92"/>
      <c r="D17" s="180" t="s">
        <v>50</v>
      </c>
      <c r="E17" s="181"/>
      <c r="F17" s="52">
        <v>4</v>
      </c>
      <c r="G17" s="53">
        <v>4</v>
      </c>
      <c r="H17" s="53">
        <v>4</v>
      </c>
      <c r="I17" s="53">
        <v>4</v>
      </c>
      <c r="J17" s="53" t="s">
        <v>15</v>
      </c>
      <c r="K17" s="87">
        <v>5</v>
      </c>
      <c r="L17" s="83" t="s">
        <v>15</v>
      </c>
      <c r="M17" s="88">
        <v>5</v>
      </c>
      <c r="N17" s="82" t="s">
        <v>15</v>
      </c>
      <c r="O17" s="53">
        <v>5</v>
      </c>
      <c r="P17" s="72">
        <f t="shared" ref="P17:P23" si="4">SUM(F17:O17)</f>
        <v>31</v>
      </c>
      <c r="Q17" s="197">
        <v>3.2250000000000001</v>
      </c>
      <c r="R17" s="73">
        <f t="shared" ref="R17:R23" si="5">PRODUCT(P17,Q17)</f>
        <v>99.975000000000009</v>
      </c>
      <c r="S17" s="167">
        <v>20</v>
      </c>
      <c r="U17" s="166">
        <v>5</v>
      </c>
      <c r="V17"/>
      <c r="W17"/>
      <c r="X17"/>
    </row>
    <row r="18" spans="1:24" ht="33" customHeight="1" x14ac:dyDescent="0.25">
      <c r="A18" s="209"/>
      <c r="B18" s="171"/>
      <c r="C18" s="172"/>
      <c r="D18" s="94"/>
      <c r="E18" s="95"/>
      <c r="F18" s="120" t="s">
        <v>15</v>
      </c>
      <c r="G18" s="129" t="s">
        <v>15</v>
      </c>
      <c r="H18" s="129" t="s">
        <v>15</v>
      </c>
      <c r="I18" s="129" t="s">
        <v>15</v>
      </c>
      <c r="J18" s="129" t="s">
        <v>15</v>
      </c>
      <c r="K18" s="124" t="s">
        <v>15</v>
      </c>
      <c r="L18" s="121" t="s">
        <v>15</v>
      </c>
      <c r="M18" s="125" t="s">
        <v>15</v>
      </c>
      <c r="N18" s="122" t="s">
        <v>15</v>
      </c>
      <c r="O18" s="129" t="s">
        <v>15</v>
      </c>
      <c r="P18" s="130">
        <f t="shared" si="4"/>
        <v>0</v>
      </c>
      <c r="Q18" s="198">
        <v>3.2250000000000001</v>
      </c>
      <c r="R18" s="132">
        <f t="shared" si="5"/>
        <v>0</v>
      </c>
      <c r="S18" s="168"/>
      <c r="U18" s="136">
        <v>5</v>
      </c>
      <c r="V18"/>
      <c r="W18"/>
      <c r="X18"/>
    </row>
    <row r="19" spans="1:24" ht="33" customHeight="1" x14ac:dyDescent="0.25">
      <c r="A19" s="209"/>
      <c r="B19" s="173"/>
      <c r="C19" s="174"/>
      <c r="D19" s="96"/>
      <c r="E19" s="97"/>
      <c r="F19" s="52" t="s">
        <v>15</v>
      </c>
      <c r="G19" s="53" t="s">
        <v>15</v>
      </c>
      <c r="H19" s="53" t="s">
        <v>15</v>
      </c>
      <c r="I19" s="53" t="s">
        <v>15</v>
      </c>
      <c r="J19" s="53" t="s">
        <v>15</v>
      </c>
      <c r="K19" s="87" t="s">
        <v>15</v>
      </c>
      <c r="L19" s="83" t="s">
        <v>15</v>
      </c>
      <c r="M19" s="88" t="s">
        <v>15</v>
      </c>
      <c r="N19" s="82" t="s">
        <v>15</v>
      </c>
      <c r="O19" s="53" t="s">
        <v>15</v>
      </c>
      <c r="P19" s="57">
        <f t="shared" si="4"/>
        <v>0</v>
      </c>
      <c r="Q19" s="199">
        <v>3.2250000000000001</v>
      </c>
      <c r="R19" s="59">
        <f t="shared" si="5"/>
        <v>0</v>
      </c>
      <c r="S19" s="169"/>
      <c r="U19" s="62">
        <v>5</v>
      </c>
      <c r="V19"/>
      <c r="W19"/>
      <c r="X19"/>
    </row>
    <row r="20" spans="1:24" ht="33" customHeight="1" x14ac:dyDescent="0.25">
      <c r="B20" s="173"/>
      <c r="C20" s="174"/>
      <c r="D20" s="96"/>
      <c r="E20" s="98"/>
      <c r="F20" s="52" t="s">
        <v>15</v>
      </c>
      <c r="G20" s="53" t="s">
        <v>15</v>
      </c>
      <c r="H20" s="53" t="s">
        <v>15</v>
      </c>
      <c r="I20" s="53" t="s">
        <v>15</v>
      </c>
      <c r="J20" s="53" t="s">
        <v>15</v>
      </c>
      <c r="K20" s="87" t="s">
        <v>15</v>
      </c>
      <c r="L20" s="83" t="s">
        <v>15</v>
      </c>
      <c r="M20" s="88" t="s">
        <v>15</v>
      </c>
      <c r="N20" s="82" t="s">
        <v>15</v>
      </c>
      <c r="O20" s="53" t="s">
        <v>15</v>
      </c>
      <c r="P20" s="57">
        <f t="shared" si="4"/>
        <v>0</v>
      </c>
      <c r="Q20" s="199">
        <v>3.2250000000000001</v>
      </c>
      <c r="R20" s="59">
        <f t="shared" si="5"/>
        <v>0</v>
      </c>
      <c r="S20" s="169"/>
      <c r="U20" s="62">
        <v>5</v>
      </c>
      <c r="V20"/>
      <c r="W20"/>
      <c r="X20"/>
    </row>
    <row r="21" spans="1:24" ht="33" customHeight="1" x14ac:dyDescent="0.25">
      <c r="B21" s="175"/>
      <c r="C21" s="176"/>
      <c r="D21" s="99"/>
      <c r="E21" s="100"/>
      <c r="F21" s="52" t="s">
        <v>15</v>
      </c>
      <c r="G21" s="53" t="s">
        <v>15</v>
      </c>
      <c r="H21" s="53" t="s">
        <v>15</v>
      </c>
      <c r="I21" s="53" t="s">
        <v>15</v>
      </c>
      <c r="J21" s="53" t="s">
        <v>15</v>
      </c>
      <c r="K21" s="87" t="s">
        <v>15</v>
      </c>
      <c r="L21" s="83" t="s">
        <v>15</v>
      </c>
      <c r="M21" s="88" t="s">
        <v>15</v>
      </c>
      <c r="N21" s="82" t="s">
        <v>15</v>
      </c>
      <c r="O21" s="53" t="s">
        <v>15</v>
      </c>
      <c r="P21" s="57">
        <f t="shared" si="4"/>
        <v>0</v>
      </c>
      <c r="Q21" s="199">
        <v>3.2250000000000001</v>
      </c>
      <c r="R21" s="59">
        <f t="shared" si="5"/>
        <v>0</v>
      </c>
      <c r="S21" s="169"/>
      <c r="U21" s="62">
        <v>5</v>
      </c>
      <c r="V21"/>
      <c r="W21"/>
      <c r="X21"/>
    </row>
    <row r="22" spans="1:24" ht="33" customHeight="1" x14ac:dyDescent="0.25">
      <c r="B22" s="175"/>
      <c r="C22" s="176"/>
      <c r="D22" s="99"/>
      <c r="E22" s="100"/>
      <c r="F22" s="52" t="s">
        <v>15</v>
      </c>
      <c r="G22" s="53" t="s">
        <v>15</v>
      </c>
      <c r="H22" s="53" t="s">
        <v>15</v>
      </c>
      <c r="I22" s="53" t="s">
        <v>15</v>
      </c>
      <c r="J22" s="53" t="s">
        <v>15</v>
      </c>
      <c r="K22" s="87" t="s">
        <v>15</v>
      </c>
      <c r="L22" s="83" t="s">
        <v>15</v>
      </c>
      <c r="M22" s="88" t="s">
        <v>15</v>
      </c>
      <c r="N22" s="82" t="s">
        <v>15</v>
      </c>
      <c r="O22" s="53" t="s">
        <v>15</v>
      </c>
      <c r="P22" s="57">
        <f t="shared" si="4"/>
        <v>0</v>
      </c>
      <c r="Q22" s="199">
        <v>3.2250000000000001</v>
      </c>
      <c r="R22" s="59">
        <f t="shared" si="5"/>
        <v>0</v>
      </c>
      <c r="S22" s="169"/>
      <c r="U22" s="62">
        <v>5</v>
      </c>
      <c r="V22"/>
      <c r="W22"/>
      <c r="X22"/>
    </row>
    <row r="23" spans="1:24" ht="33" customHeight="1" thickBot="1" x14ac:dyDescent="0.3">
      <c r="B23" s="177"/>
      <c r="C23" s="178"/>
      <c r="D23" s="101"/>
      <c r="E23" s="102"/>
      <c r="F23" s="142" t="s">
        <v>15</v>
      </c>
      <c r="G23" s="143" t="s">
        <v>15</v>
      </c>
      <c r="H23" s="143" t="s">
        <v>15</v>
      </c>
      <c r="I23" s="143" t="s">
        <v>15</v>
      </c>
      <c r="J23" s="143" t="s">
        <v>15</v>
      </c>
      <c r="K23" s="144" t="s">
        <v>15</v>
      </c>
      <c r="L23" s="145" t="s">
        <v>15</v>
      </c>
      <c r="M23" s="146" t="s">
        <v>15</v>
      </c>
      <c r="N23" s="147" t="s">
        <v>15</v>
      </c>
      <c r="O23" s="143" t="s">
        <v>15</v>
      </c>
      <c r="P23" s="152">
        <f t="shared" si="4"/>
        <v>0</v>
      </c>
      <c r="Q23" s="200">
        <v>3.2250000000000001</v>
      </c>
      <c r="R23" s="154">
        <f t="shared" si="5"/>
        <v>0</v>
      </c>
      <c r="S23" s="170"/>
      <c r="U23" s="158">
        <v>5</v>
      </c>
      <c r="V23"/>
      <c r="W23"/>
      <c r="X23"/>
    </row>
  </sheetData>
  <mergeCells count="7">
    <mergeCell ref="D1:H3"/>
    <mergeCell ref="I1:P3"/>
    <mergeCell ref="F5:S5"/>
    <mergeCell ref="W5:W6"/>
    <mergeCell ref="A17:A19"/>
    <mergeCell ref="F15:P15"/>
    <mergeCell ref="A7:A9"/>
  </mergeCells>
  <conditionalFormatting sqref="J7:J8 H7:H8 L7:V7 F7:F9 X7:X8 L8 N8:V8">
    <cfRule type="cellIs" dxfId="269" priority="125" operator="equal">
      <formula>1</formula>
    </cfRule>
    <cfRule type="cellIs" dxfId="268" priority="126" operator="equal">
      <formula>2</formula>
    </cfRule>
    <cfRule type="cellIs" dxfId="267" priority="127" operator="equal">
      <formula>4</formula>
    </cfRule>
    <cfRule type="cellIs" dxfId="266" priority="128" operator="equal">
      <formula>0</formula>
    </cfRule>
  </conditionalFormatting>
  <conditionalFormatting sqref="K7:K8 I7:I8 G7:G8">
    <cfRule type="cellIs" dxfId="265" priority="124" operator="equal">
      <formula>5</formula>
    </cfRule>
  </conditionalFormatting>
  <conditionalFormatting sqref="K7:K8 I7:I8 G7:G8">
    <cfRule type="cellIs" dxfId="264" priority="123" operator="equal">
      <formula>4</formula>
    </cfRule>
  </conditionalFormatting>
  <conditionalFormatting sqref="K7:K8 I7:I8 G7:G8">
    <cfRule type="cellIs" dxfId="263" priority="122" operator="equal">
      <formula>2</formula>
    </cfRule>
  </conditionalFormatting>
  <conditionalFormatting sqref="O7:O8 S7:S8 Q7:Q8">
    <cfRule type="cellIs" dxfId="262" priority="119" operator="equal">
      <formula>2</formula>
    </cfRule>
    <cfRule type="cellIs" dxfId="261" priority="120" operator="equal">
      <formula>4</formula>
    </cfRule>
    <cfRule type="cellIs" dxfId="260" priority="121" operator="equal">
      <formula>5</formula>
    </cfRule>
  </conditionalFormatting>
  <conditionalFormatting sqref="F7:V7 X7:X9 F8:L9 N8:V9">
    <cfRule type="cellIs" dxfId="259" priority="115" operator="equal">
      <formula>0</formula>
    </cfRule>
  </conditionalFormatting>
  <conditionalFormatting sqref="F7:V7 X7:X9 F8:L9 N8:V9">
    <cfRule type="cellIs" dxfId="258" priority="114" operator="equal">
      <formula>0</formula>
    </cfRule>
  </conditionalFormatting>
  <conditionalFormatting sqref="V7:V8">
    <cfRule type="cellIs" dxfId="257" priority="113" operator="greaterThan">
      <formula>69</formula>
    </cfRule>
  </conditionalFormatting>
  <conditionalFormatting sqref="V7:V8">
    <cfRule type="cellIs" dxfId="256" priority="111" operator="greaterThan">
      <formula>69</formula>
    </cfRule>
  </conditionalFormatting>
  <conditionalFormatting sqref="J9 H9 L9 X9 N9:V9">
    <cfRule type="cellIs" dxfId="255" priority="107" operator="equal">
      <formula>1</formula>
    </cfRule>
    <cfRule type="cellIs" dxfId="254" priority="108" operator="equal">
      <formula>2</formula>
    </cfRule>
    <cfRule type="cellIs" dxfId="253" priority="109" operator="equal">
      <formula>4</formula>
    </cfRule>
    <cfRule type="cellIs" dxfId="252" priority="110" operator="equal">
      <formula>0</formula>
    </cfRule>
  </conditionalFormatting>
  <conditionalFormatting sqref="K9 I9 G9">
    <cfRule type="cellIs" dxfId="251" priority="106" operator="equal">
      <formula>5</formula>
    </cfRule>
  </conditionalFormatting>
  <conditionalFormatting sqref="K9 I9 G9">
    <cfRule type="cellIs" dxfId="250" priority="105" operator="equal">
      <formula>4</formula>
    </cfRule>
  </conditionalFormatting>
  <conditionalFormatting sqref="K9 I9 G9">
    <cfRule type="cellIs" dxfId="249" priority="104" operator="equal">
      <formula>2</formula>
    </cfRule>
  </conditionalFormatting>
  <conditionalFormatting sqref="O9 S9 Q9">
    <cfRule type="cellIs" dxfId="248" priority="101" operator="equal">
      <formula>2</formula>
    </cfRule>
    <cfRule type="cellIs" dxfId="247" priority="102" operator="equal">
      <formula>4</formula>
    </cfRule>
    <cfRule type="cellIs" dxfId="246" priority="103" operator="equal">
      <formula>5</formula>
    </cfRule>
  </conditionalFormatting>
  <conditionalFormatting sqref="V9">
    <cfRule type="cellIs" dxfId="245" priority="95" operator="greaterThan">
      <formula>69</formula>
    </cfRule>
  </conditionalFormatting>
  <conditionalFormatting sqref="V9">
    <cfRule type="cellIs" dxfId="244" priority="93" operator="greaterThan">
      <formula>69</formula>
    </cfRule>
  </conditionalFormatting>
  <conditionalFormatting sqref="R19:R23">
    <cfRule type="cellIs" dxfId="243" priority="59" operator="greaterThan">
      <formula>69</formula>
    </cfRule>
  </conditionalFormatting>
  <conditionalFormatting sqref="U17:U23 F17:R23">
    <cfRule type="cellIs" dxfId="242" priority="71" operator="equal">
      <formula>1</formula>
    </cfRule>
    <cfRule type="cellIs" dxfId="241" priority="72" operator="equal">
      <formula>2</formula>
    </cfRule>
    <cfRule type="cellIs" dxfId="240" priority="73" operator="equal">
      <formula>4</formula>
    </cfRule>
    <cfRule type="cellIs" dxfId="239" priority="74" operator="equal">
      <formula>0</formula>
    </cfRule>
  </conditionalFormatting>
  <conditionalFormatting sqref="M17:M18 K17:K18 O17:O18">
    <cfRule type="cellIs" dxfId="238" priority="68" operator="equal">
      <formula>2</formula>
    </cfRule>
    <cfRule type="cellIs" dxfId="237" priority="69" operator="equal">
      <formula>4</formula>
    </cfRule>
    <cfRule type="cellIs" dxfId="236" priority="70" operator="equal">
      <formula>5</formula>
    </cfRule>
  </conditionalFormatting>
  <conditionalFormatting sqref="U17:U23 F17:R23">
    <cfRule type="cellIs" dxfId="235" priority="67" operator="equal">
      <formula>0</formula>
    </cfRule>
  </conditionalFormatting>
  <conditionalFormatting sqref="U17:U23 F17:R23">
    <cfRule type="cellIs" dxfId="234" priority="66" operator="equal">
      <formula>0</formula>
    </cfRule>
  </conditionalFormatting>
  <conditionalFormatting sqref="R17:R18">
    <cfRule type="cellIs" dxfId="233" priority="65" operator="greaterThan">
      <formula>69</formula>
    </cfRule>
  </conditionalFormatting>
  <conditionalFormatting sqref="R17:R18">
    <cfRule type="cellIs" dxfId="232" priority="64" operator="greaterThan">
      <formula>69</formula>
    </cfRule>
  </conditionalFormatting>
  <conditionalFormatting sqref="M19:M23 K19:K23 O19:O23">
    <cfRule type="cellIs" dxfId="231" priority="61" operator="equal">
      <formula>2</formula>
    </cfRule>
    <cfRule type="cellIs" dxfId="230" priority="62" operator="equal">
      <formula>4</formula>
    </cfRule>
    <cfRule type="cellIs" dxfId="229" priority="63" operator="equal">
      <formula>5</formula>
    </cfRule>
  </conditionalFormatting>
  <conditionalFormatting sqref="R19:R23">
    <cfRule type="cellIs" dxfId="228" priority="60" operator="greaterThan">
      <formula>69</formula>
    </cfRule>
  </conditionalFormatting>
  <conditionalFormatting sqref="M9">
    <cfRule type="cellIs" dxfId="227" priority="31" operator="equal">
      <formula>1</formula>
    </cfRule>
    <cfRule type="cellIs" dxfId="226" priority="32" operator="equal">
      <formula>2</formula>
    </cfRule>
    <cfRule type="cellIs" dxfId="225" priority="33" operator="equal">
      <formula>4</formula>
    </cfRule>
    <cfRule type="cellIs" dxfId="224" priority="34" operator="equal">
      <formula>0</formula>
    </cfRule>
  </conditionalFormatting>
  <conditionalFormatting sqref="M8">
    <cfRule type="cellIs" dxfId="223" priority="37" operator="equal">
      <formula>1</formula>
    </cfRule>
    <cfRule type="cellIs" dxfId="222" priority="38" operator="equal">
      <formula>2</formula>
    </cfRule>
    <cfRule type="cellIs" dxfId="221" priority="39" operator="equal">
      <formula>4</formula>
    </cfRule>
    <cfRule type="cellIs" dxfId="220" priority="40" operator="equal">
      <formula>0</formula>
    </cfRule>
  </conditionalFormatting>
  <conditionalFormatting sqref="M8:M9">
    <cfRule type="cellIs" dxfId="219" priority="36" operator="equal">
      <formula>0</formula>
    </cfRule>
  </conditionalFormatting>
  <conditionalFormatting sqref="M8:M9">
    <cfRule type="cellIs" dxfId="218" priority="35" operator="equal">
      <formula>0</formula>
    </cfRule>
  </conditionalFormatting>
  <conditionalFormatting sqref="M10:M13">
    <cfRule type="cellIs" dxfId="217" priority="6" operator="equal">
      <formula>0</formula>
    </cfRule>
  </conditionalFormatting>
  <conditionalFormatting sqref="M10:M13">
    <cfRule type="cellIs" dxfId="216" priority="5" operator="equal">
      <formula>0</formula>
    </cfRule>
  </conditionalFormatting>
  <conditionalFormatting sqref="M10:M13">
    <cfRule type="cellIs" dxfId="215" priority="1" operator="equal">
      <formula>1</formula>
    </cfRule>
    <cfRule type="cellIs" dxfId="214" priority="2" operator="equal">
      <formula>2</formula>
    </cfRule>
    <cfRule type="cellIs" dxfId="213" priority="3" operator="equal">
      <formula>4</formula>
    </cfRule>
    <cfRule type="cellIs" dxfId="212" priority="4" operator="equal">
      <formula>0</formula>
    </cfRule>
  </conditionalFormatting>
  <conditionalFormatting sqref="F10:F13">
    <cfRule type="cellIs" dxfId="211" priority="21" operator="equal">
      <formula>1</formula>
    </cfRule>
    <cfRule type="cellIs" dxfId="210" priority="22" operator="equal">
      <formula>2</formula>
    </cfRule>
    <cfRule type="cellIs" dxfId="209" priority="23" operator="equal">
      <formula>4</formula>
    </cfRule>
    <cfRule type="cellIs" dxfId="208" priority="24" operator="equal">
      <formula>0</formula>
    </cfRule>
  </conditionalFormatting>
  <conditionalFormatting sqref="X10:X13 F10:L13 N10:V13">
    <cfRule type="cellIs" dxfId="207" priority="20" operator="equal">
      <formula>0</formula>
    </cfRule>
  </conditionalFormatting>
  <conditionalFormatting sqref="X10:X13 F10:L13 N10:V13">
    <cfRule type="cellIs" dxfId="206" priority="19" operator="equal">
      <formula>0</formula>
    </cfRule>
  </conditionalFormatting>
  <conditionalFormatting sqref="J10:J13 H10:H13 L10:L13 X10:X13 N10:V13">
    <cfRule type="cellIs" dxfId="205" priority="15" operator="equal">
      <formula>1</formula>
    </cfRule>
    <cfRule type="cellIs" dxfId="204" priority="16" operator="equal">
      <formula>2</formula>
    </cfRule>
    <cfRule type="cellIs" dxfId="203" priority="17" operator="equal">
      <formula>4</formula>
    </cfRule>
    <cfRule type="cellIs" dxfId="202" priority="18" operator="equal">
      <formula>0</formula>
    </cfRule>
  </conditionalFormatting>
  <conditionalFormatting sqref="K10:K13 I10:I13 G10:G13">
    <cfRule type="cellIs" dxfId="201" priority="14" operator="equal">
      <formula>5</formula>
    </cfRule>
  </conditionalFormatting>
  <conditionalFormatting sqref="K10:K13 I10:I13 G10:G13">
    <cfRule type="cellIs" dxfId="200" priority="13" operator="equal">
      <formula>4</formula>
    </cfRule>
  </conditionalFormatting>
  <conditionalFormatting sqref="K10:K13 I10:I13 G10:G13">
    <cfRule type="cellIs" dxfId="199" priority="12" operator="equal">
      <formula>2</formula>
    </cfRule>
  </conditionalFormatting>
  <conditionalFormatting sqref="O10:O13 S10:S13 Q10:Q13">
    <cfRule type="cellIs" dxfId="198" priority="9" operator="equal">
      <formula>2</formula>
    </cfRule>
    <cfRule type="cellIs" dxfId="197" priority="10" operator="equal">
      <formula>4</formula>
    </cfRule>
    <cfRule type="cellIs" dxfId="196" priority="11" operator="equal">
      <formula>5</formula>
    </cfRule>
  </conditionalFormatting>
  <conditionalFormatting sqref="V10:V13">
    <cfRule type="cellIs" dxfId="195" priority="8" operator="greaterThan">
      <formula>69</formula>
    </cfRule>
  </conditionalFormatting>
  <conditionalFormatting sqref="V10:V13">
    <cfRule type="cellIs" dxfId="194" priority="7" operator="greaterThan">
      <formula>69</formula>
    </cfRule>
  </conditionalFormatting>
  <pageMargins left="0.9055118110236221" right="0" top="0.74803149606299213" bottom="0.74803149606299213" header="0.31496062992125984" footer="0.31496062992125984"/>
  <pageSetup paperSize="9" scale="13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3"/>
  <sheetViews>
    <sheetView zoomScale="78" zoomScaleNormal="78" workbookViewId="0">
      <pane xSplit="3" ySplit="5" topLeftCell="D6" activePane="bottomRight" state="frozen"/>
      <selection pane="topRight" activeCell="E1" sqref="E1"/>
      <selection pane="bottomLeft" activeCell="A7" sqref="A7"/>
      <selection pane="bottomRight" activeCell="Y8" sqref="Y8"/>
    </sheetView>
  </sheetViews>
  <sheetFormatPr baseColWidth="10" defaultRowHeight="15.75" x14ac:dyDescent="0.25"/>
  <cols>
    <col min="1" max="1" width="4.7109375" style="33" customWidth="1"/>
    <col min="2" max="2" width="17.5703125" style="3" customWidth="1"/>
    <col min="3" max="3" width="14.28515625" style="3" customWidth="1"/>
    <col min="4" max="4" width="8" style="3" customWidth="1"/>
    <col min="5" max="5" width="17.5703125" style="3" customWidth="1"/>
    <col min="6" max="18" width="7.28515625" style="29" customWidth="1"/>
    <col min="19" max="19" width="5.140625" customWidth="1"/>
    <col min="20" max="20" width="5.140625" hidden="1" customWidth="1"/>
    <col min="21" max="21" width="5.140625" style="19" customWidth="1"/>
    <col min="22" max="22" width="7.7109375" style="25" customWidth="1"/>
    <col min="23" max="24" width="11.42578125" style="25"/>
  </cols>
  <sheetData>
    <row r="1" spans="1:24" ht="18.75" customHeight="1" x14ac:dyDescent="0.25">
      <c r="D1" s="222" t="s">
        <v>53</v>
      </c>
      <c r="E1" s="222"/>
      <c r="F1" s="222"/>
      <c r="G1" s="222"/>
      <c r="H1" s="222"/>
      <c r="I1" s="221" t="s">
        <v>54</v>
      </c>
      <c r="J1" s="221"/>
      <c r="K1" s="221"/>
      <c r="L1" s="221"/>
      <c r="M1" s="221"/>
      <c r="N1" s="221"/>
      <c r="O1" s="221"/>
    </row>
    <row r="2" spans="1:24" ht="18.75" customHeight="1" x14ac:dyDescent="0.25">
      <c r="D2" s="222"/>
      <c r="E2" s="222"/>
      <c r="F2" s="222"/>
      <c r="G2" s="222"/>
      <c r="H2" s="222"/>
      <c r="I2" s="221"/>
      <c r="J2" s="221"/>
      <c r="K2" s="221"/>
      <c r="L2" s="221"/>
      <c r="M2" s="221"/>
      <c r="N2" s="221"/>
      <c r="O2" s="221"/>
    </row>
    <row r="3" spans="1:24" x14ac:dyDescent="0.25">
      <c r="D3" s="222"/>
      <c r="E3" s="222"/>
      <c r="F3" s="222"/>
      <c r="G3" s="222"/>
      <c r="H3" s="222"/>
      <c r="I3" s="221"/>
      <c r="J3" s="221"/>
      <c r="K3" s="221"/>
      <c r="L3" s="221"/>
      <c r="M3" s="221"/>
      <c r="N3" s="221"/>
      <c r="O3" s="221"/>
    </row>
    <row r="4" spans="1:24" ht="18.75" customHeight="1" thickBot="1" x14ac:dyDescent="0.3">
      <c r="D4" s="43"/>
      <c r="E4" s="44"/>
    </row>
    <row r="5" spans="1:24" ht="15.75" customHeight="1" x14ac:dyDescent="0.25">
      <c r="D5" s="38"/>
      <c r="E5" s="41"/>
      <c r="F5" s="213" t="s">
        <v>5</v>
      </c>
      <c r="G5" s="214"/>
      <c r="H5" s="214"/>
      <c r="I5" s="214"/>
      <c r="J5" s="214"/>
      <c r="K5" s="214"/>
      <c r="L5" s="214"/>
      <c r="M5" s="214"/>
      <c r="N5" s="215"/>
      <c r="O5" s="219" t="s">
        <v>6</v>
      </c>
      <c r="P5" s="214"/>
      <c r="Q5" s="214"/>
      <c r="R5" s="220"/>
      <c r="U5"/>
    </row>
    <row r="6" spans="1:24" s="5" customFormat="1" ht="60" x14ac:dyDescent="0.25">
      <c r="A6" s="34"/>
      <c r="B6" s="39" t="s">
        <v>16</v>
      </c>
      <c r="C6" s="40" t="s">
        <v>17</v>
      </c>
      <c r="D6" s="40" t="s">
        <v>18</v>
      </c>
      <c r="E6" s="40" t="s">
        <v>0</v>
      </c>
      <c r="F6" s="13" t="s">
        <v>7</v>
      </c>
      <c r="G6" s="9" t="s">
        <v>42</v>
      </c>
      <c r="H6" s="9" t="s">
        <v>43</v>
      </c>
      <c r="I6" s="13" t="s">
        <v>67</v>
      </c>
      <c r="J6" s="12" t="s">
        <v>68</v>
      </c>
      <c r="K6" s="9" t="s">
        <v>44</v>
      </c>
      <c r="L6" s="89" t="s">
        <v>70</v>
      </c>
      <c r="M6" s="13" t="s">
        <v>45</v>
      </c>
      <c r="N6" s="12" t="s">
        <v>71</v>
      </c>
      <c r="O6" s="9" t="s">
        <v>46</v>
      </c>
      <c r="P6" s="12" t="s">
        <v>47</v>
      </c>
      <c r="Q6" s="9" t="s">
        <v>48</v>
      </c>
      <c r="R6" s="12" t="s">
        <v>49</v>
      </c>
      <c r="S6" s="7" t="s">
        <v>12</v>
      </c>
      <c r="T6" s="7"/>
      <c r="U6" s="20" t="s">
        <v>13</v>
      </c>
      <c r="V6" s="27"/>
      <c r="W6" s="27"/>
      <c r="X6" s="27"/>
    </row>
    <row r="7" spans="1:24" ht="16.5" thickBot="1" x14ac:dyDescent="0.3">
      <c r="A7" s="209"/>
      <c r="B7" s="91"/>
      <c r="C7" s="92"/>
      <c r="D7" s="179" t="s">
        <v>50</v>
      </c>
      <c r="E7" s="93"/>
      <c r="F7" s="105">
        <v>4</v>
      </c>
      <c r="G7" s="106">
        <v>4</v>
      </c>
      <c r="H7" s="107">
        <v>4</v>
      </c>
      <c r="I7" s="108" t="s">
        <v>15</v>
      </c>
      <c r="J7" s="109">
        <v>5</v>
      </c>
      <c r="K7" s="110" t="s">
        <v>15</v>
      </c>
      <c r="L7" s="107">
        <v>5</v>
      </c>
      <c r="M7" s="108" t="s">
        <v>15</v>
      </c>
      <c r="N7" s="109">
        <v>5</v>
      </c>
      <c r="O7" s="110" t="s">
        <v>15</v>
      </c>
      <c r="P7" s="107">
        <v>5</v>
      </c>
      <c r="Q7" s="108" t="s">
        <v>15</v>
      </c>
      <c r="R7" s="109">
        <v>5</v>
      </c>
      <c r="S7" s="74">
        <f t="shared" ref="S7:S13" si="0">SUM(F7:R7)</f>
        <v>37</v>
      </c>
      <c r="T7" s="75">
        <v>2.7027000000000001</v>
      </c>
      <c r="U7" s="76">
        <f t="shared" ref="U7:U13" si="1">PRODUCT(S7,T7)</f>
        <v>99.999899999999997</v>
      </c>
      <c r="V7" s="28" t="e">
        <f>SUM(U7,#REF!,#REF!,#REF!,#REF!,#REF!,#REF!)</f>
        <v>#REF!</v>
      </c>
      <c r="W7" s="25">
        <v>0.14266599999999999</v>
      </c>
    </row>
    <row r="8" spans="1:24" ht="32.25" customHeight="1" x14ac:dyDescent="0.25">
      <c r="A8" s="209"/>
      <c r="B8" s="171"/>
      <c r="C8" s="172"/>
      <c r="D8" s="94"/>
      <c r="E8" s="95"/>
      <c r="F8" s="133" t="s">
        <v>15</v>
      </c>
      <c r="G8" s="128" t="s">
        <v>15</v>
      </c>
      <c r="H8" s="131" t="s">
        <v>15</v>
      </c>
      <c r="I8" s="134" t="s">
        <v>15</v>
      </c>
      <c r="J8" s="135" t="s">
        <v>15</v>
      </c>
      <c r="K8" s="136" t="s">
        <v>15</v>
      </c>
      <c r="L8" s="131" t="s">
        <v>15</v>
      </c>
      <c r="M8" s="134" t="s">
        <v>15</v>
      </c>
      <c r="N8" s="135" t="s">
        <v>15</v>
      </c>
      <c r="O8" s="136" t="s">
        <v>15</v>
      </c>
      <c r="P8" s="131" t="s">
        <v>15</v>
      </c>
      <c r="Q8" s="134" t="s">
        <v>15</v>
      </c>
      <c r="R8" s="135" t="s">
        <v>15</v>
      </c>
      <c r="S8" s="137">
        <f t="shared" si="0"/>
        <v>0</v>
      </c>
      <c r="T8" s="138">
        <v>2.7027000000000001</v>
      </c>
      <c r="U8" s="139">
        <f t="shared" si="1"/>
        <v>0</v>
      </c>
      <c r="V8" s="28" t="e">
        <f>SUM(U8,#REF!,#REF!,#REF!,#REF!,#REF!,#REF!)</f>
        <v>#REF!</v>
      </c>
      <c r="W8" s="25">
        <v>0.14266599999999999</v>
      </c>
    </row>
    <row r="9" spans="1:24" ht="32.25" customHeight="1" x14ac:dyDescent="0.25">
      <c r="A9" s="209"/>
      <c r="B9" s="173"/>
      <c r="C9" s="174"/>
      <c r="D9" s="96"/>
      <c r="E9" s="97"/>
      <c r="F9" s="60" t="s">
        <v>15</v>
      </c>
      <c r="G9" s="56" t="s">
        <v>15</v>
      </c>
      <c r="H9" s="58" t="s">
        <v>15</v>
      </c>
      <c r="I9" s="90" t="s">
        <v>15</v>
      </c>
      <c r="J9" s="61" t="s">
        <v>15</v>
      </c>
      <c r="K9" s="62" t="s">
        <v>15</v>
      </c>
      <c r="L9" s="58" t="s">
        <v>15</v>
      </c>
      <c r="M9" s="90" t="s">
        <v>15</v>
      </c>
      <c r="N9" s="61" t="s">
        <v>15</v>
      </c>
      <c r="O9" s="62" t="s">
        <v>15</v>
      </c>
      <c r="P9" s="58" t="s">
        <v>15</v>
      </c>
      <c r="Q9" s="90" t="s">
        <v>15</v>
      </c>
      <c r="R9" s="61" t="s">
        <v>15</v>
      </c>
      <c r="S9" s="63">
        <f t="shared" si="0"/>
        <v>0</v>
      </c>
      <c r="T9" s="64">
        <v>2.7027000000000001</v>
      </c>
      <c r="U9" s="65">
        <f t="shared" si="1"/>
        <v>0</v>
      </c>
      <c r="V9" s="28" t="e">
        <f>SUM(U9,#REF!,#REF!,#REF!,#REF!,#REF!,#REF!)</f>
        <v>#REF!</v>
      </c>
      <c r="W9" s="25">
        <v>0.14266599999999999</v>
      </c>
    </row>
    <row r="10" spans="1:24" ht="32.25" customHeight="1" x14ac:dyDescent="0.25">
      <c r="B10" s="173"/>
      <c r="C10" s="174"/>
      <c r="D10" s="96"/>
      <c r="E10" s="98"/>
      <c r="F10" s="60" t="s">
        <v>15</v>
      </c>
      <c r="G10" s="56" t="s">
        <v>15</v>
      </c>
      <c r="H10" s="58" t="s">
        <v>15</v>
      </c>
      <c r="I10" s="90" t="s">
        <v>15</v>
      </c>
      <c r="J10" s="61" t="s">
        <v>15</v>
      </c>
      <c r="K10" s="62" t="s">
        <v>15</v>
      </c>
      <c r="L10" s="58" t="s">
        <v>15</v>
      </c>
      <c r="M10" s="90" t="s">
        <v>15</v>
      </c>
      <c r="N10" s="61" t="s">
        <v>15</v>
      </c>
      <c r="O10" s="62" t="s">
        <v>15</v>
      </c>
      <c r="P10" s="58" t="s">
        <v>15</v>
      </c>
      <c r="Q10" s="90" t="s">
        <v>15</v>
      </c>
      <c r="R10" s="61" t="s">
        <v>15</v>
      </c>
      <c r="S10" s="63">
        <f t="shared" si="0"/>
        <v>0</v>
      </c>
      <c r="T10" s="64">
        <v>2.7027000000000001</v>
      </c>
      <c r="U10" s="65">
        <f t="shared" si="1"/>
        <v>0</v>
      </c>
      <c r="V10" s="28" t="e">
        <f>SUM(U10,#REF!,#REF!,#REF!,#REF!,#REF!,#REF!)</f>
        <v>#REF!</v>
      </c>
      <c r="W10" s="25">
        <v>0.14266599999999999</v>
      </c>
    </row>
    <row r="11" spans="1:24" ht="32.25" customHeight="1" x14ac:dyDescent="0.25">
      <c r="B11" s="175"/>
      <c r="C11" s="176"/>
      <c r="D11" s="99"/>
      <c r="E11" s="100"/>
      <c r="F11" s="60" t="s">
        <v>15</v>
      </c>
      <c r="G11" s="56" t="s">
        <v>15</v>
      </c>
      <c r="H11" s="58" t="s">
        <v>15</v>
      </c>
      <c r="I11" s="90" t="s">
        <v>15</v>
      </c>
      <c r="J11" s="61" t="s">
        <v>15</v>
      </c>
      <c r="K11" s="62" t="s">
        <v>15</v>
      </c>
      <c r="L11" s="58" t="s">
        <v>15</v>
      </c>
      <c r="M11" s="90" t="s">
        <v>15</v>
      </c>
      <c r="N11" s="61" t="s">
        <v>15</v>
      </c>
      <c r="O11" s="62" t="s">
        <v>15</v>
      </c>
      <c r="P11" s="58" t="s">
        <v>15</v>
      </c>
      <c r="Q11" s="90" t="s">
        <v>15</v>
      </c>
      <c r="R11" s="61" t="s">
        <v>15</v>
      </c>
      <c r="S11" s="63">
        <f t="shared" si="0"/>
        <v>0</v>
      </c>
      <c r="T11" s="64">
        <v>2.7027000000000001</v>
      </c>
      <c r="U11" s="65">
        <f t="shared" si="1"/>
        <v>0</v>
      </c>
      <c r="V11" s="28" t="e">
        <f>SUM(U11,#REF!,#REF!,#REF!,#REF!,#REF!,#REF!)</f>
        <v>#REF!</v>
      </c>
      <c r="W11" s="25">
        <v>0.14266599999999999</v>
      </c>
    </row>
    <row r="12" spans="1:24" ht="32.25" customHeight="1" x14ac:dyDescent="0.25">
      <c r="B12" s="175"/>
      <c r="C12" s="176"/>
      <c r="D12" s="99"/>
      <c r="E12" s="100"/>
      <c r="F12" s="60" t="s">
        <v>15</v>
      </c>
      <c r="G12" s="56" t="s">
        <v>15</v>
      </c>
      <c r="H12" s="58" t="s">
        <v>15</v>
      </c>
      <c r="I12" s="90" t="s">
        <v>15</v>
      </c>
      <c r="J12" s="61" t="s">
        <v>15</v>
      </c>
      <c r="K12" s="62" t="s">
        <v>15</v>
      </c>
      <c r="L12" s="58" t="s">
        <v>15</v>
      </c>
      <c r="M12" s="90" t="s">
        <v>15</v>
      </c>
      <c r="N12" s="61" t="s">
        <v>15</v>
      </c>
      <c r="O12" s="62" t="s">
        <v>15</v>
      </c>
      <c r="P12" s="58" t="s">
        <v>15</v>
      </c>
      <c r="Q12" s="90" t="s">
        <v>15</v>
      </c>
      <c r="R12" s="61" t="s">
        <v>15</v>
      </c>
      <c r="S12" s="63">
        <f t="shared" si="0"/>
        <v>0</v>
      </c>
      <c r="T12" s="64">
        <v>2.7027000000000001</v>
      </c>
      <c r="U12" s="65">
        <f t="shared" si="1"/>
        <v>0</v>
      </c>
      <c r="V12" s="28" t="e">
        <f>SUM(U12,#REF!,#REF!,#REF!,#REF!,#REF!,#REF!)</f>
        <v>#REF!</v>
      </c>
      <c r="W12" s="25">
        <v>0.14266599999999999</v>
      </c>
    </row>
    <row r="13" spans="1:24" ht="32.25" customHeight="1" thickBot="1" x14ac:dyDescent="0.3">
      <c r="B13" s="177"/>
      <c r="C13" s="178"/>
      <c r="D13" s="101"/>
      <c r="E13" s="102"/>
      <c r="F13" s="155" t="s">
        <v>15</v>
      </c>
      <c r="G13" s="151" t="s">
        <v>15</v>
      </c>
      <c r="H13" s="153" t="s">
        <v>15</v>
      </c>
      <c r="I13" s="156" t="s">
        <v>15</v>
      </c>
      <c r="J13" s="157" t="s">
        <v>15</v>
      </c>
      <c r="K13" s="158" t="s">
        <v>15</v>
      </c>
      <c r="L13" s="153" t="s">
        <v>15</v>
      </c>
      <c r="M13" s="156" t="s">
        <v>15</v>
      </c>
      <c r="N13" s="157" t="s">
        <v>15</v>
      </c>
      <c r="O13" s="158" t="s">
        <v>15</v>
      </c>
      <c r="P13" s="153" t="s">
        <v>15</v>
      </c>
      <c r="Q13" s="156" t="s">
        <v>15</v>
      </c>
      <c r="R13" s="157" t="s">
        <v>15</v>
      </c>
      <c r="S13" s="159">
        <f t="shared" si="0"/>
        <v>0</v>
      </c>
      <c r="T13" s="160">
        <v>2.7027000000000001</v>
      </c>
      <c r="U13" s="161">
        <f t="shared" si="1"/>
        <v>0</v>
      </c>
      <c r="V13" s="28" t="e">
        <f>SUM(U13,#REF!,#REF!,#REF!,#REF!,#REF!,#REF!)</f>
        <v>#REF!</v>
      </c>
      <c r="W13" s="25">
        <v>0.14266599999999999</v>
      </c>
    </row>
  </sheetData>
  <mergeCells count="5">
    <mergeCell ref="F5:N5"/>
    <mergeCell ref="O5:R5"/>
    <mergeCell ref="A7:A9"/>
    <mergeCell ref="D1:H3"/>
    <mergeCell ref="I1:O3"/>
  </mergeCells>
  <conditionalFormatting sqref="F7:R13">
    <cfRule type="cellIs" dxfId="193" priority="51" operator="equal">
      <formula>1</formula>
    </cfRule>
    <cfRule type="cellIs" dxfId="192" priority="52" operator="equal">
      <formula>2</formula>
    </cfRule>
    <cfRule type="cellIs" dxfId="191" priority="53" operator="equal">
      <formula>4</formula>
    </cfRule>
    <cfRule type="cellIs" dxfId="190" priority="54" operator="equal">
      <formula>0</formula>
    </cfRule>
  </conditionalFormatting>
  <conditionalFormatting sqref="J7:J8 L7:L8 N7:N8 R7:R8 P7:P8">
    <cfRule type="cellIs" dxfId="189" priority="50" operator="equal">
      <formula>5</formula>
    </cfRule>
  </conditionalFormatting>
  <conditionalFormatting sqref="J7:J8 L7:L8 N7:N8 R7:R8 P7:P8">
    <cfRule type="cellIs" dxfId="188" priority="42" operator="equal">
      <formula>4</formula>
    </cfRule>
    <cfRule type="cellIs" dxfId="187" priority="43" operator="equal">
      <formula>2</formula>
    </cfRule>
    <cfRule type="cellIs" dxfId="186" priority="44" operator="equal">
      <formula>5</formula>
    </cfRule>
  </conditionalFormatting>
  <conditionalFormatting sqref="F7:R13">
    <cfRule type="cellIs" dxfId="185" priority="41" operator="equal">
      <formula>0</formula>
    </cfRule>
  </conditionalFormatting>
  <conditionalFormatting sqref="F7:U13">
    <cfRule type="cellIs" dxfId="184" priority="40" operator="equal">
      <formula>0</formula>
    </cfRule>
  </conditionalFormatting>
  <conditionalFormatting sqref="U7:U8">
    <cfRule type="cellIs" dxfId="183" priority="39" operator="greaterThan">
      <formula>69</formula>
    </cfRule>
  </conditionalFormatting>
  <conditionalFormatting sqref="U7:U8">
    <cfRule type="cellIs" dxfId="182" priority="37" operator="greaterThan">
      <formula>69</formula>
    </cfRule>
  </conditionalFormatting>
  <conditionalFormatting sqref="J9:J13 L9:L13 N9:N13 R9:R13 P9:P13">
    <cfRule type="cellIs" dxfId="181" priority="32" operator="equal">
      <formula>5</formula>
    </cfRule>
  </conditionalFormatting>
  <conditionalFormatting sqref="J9:J13 L9:L13 N9:N13 R9:R13 P9:P13">
    <cfRule type="cellIs" dxfId="180" priority="24" operator="equal">
      <formula>4</formula>
    </cfRule>
    <cfRule type="cellIs" dxfId="179" priority="25" operator="equal">
      <formula>2</formula>
    </cfRule>
    <cfRule type="cellIs" dxfId="178" priority="26" operator="equal">
      <formula>5</formula>
    </cfRule>
  </conditionalFormatting>
  <conditionalFormatting sqref="U9:U13">
    <cfRule type="cellIs" dxfId="177" priority="21" operator="greaterThan">
      <formula>69</formula>
    </cfRule>
  </conditionalFormatting>
  <conditionalFormatting sqref="U9:U13">
    <cfRule type="cellIs" dxfId="176" priority="19" operator="greaterThan">
      <formula>69</formula>
    </cfRule>
  </conditionalFormatting>
  <pageMargins left="0.9055118110236221" right="0" top="0.74803149606299213" bottom="0.74803149606299213" header="0.31496062992125984" footer="0.31496062992125984"/>
  <pageSetup paperSize="9" scale="13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S20"/>
  <sheetViews>
    <sheetView zoomScale="78" zoomScaleNormal="78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O13" sqref="AO13"/>
    </sheetView>
  </sheetViews>
  <sheetFormatPr baseColWidth="10" defaultRowHeight="15" x14ac:dyDescent="0.25"/>
  <cols>
    <col min="1" max="1" width="4.7109375" style="33" customWidth="1"/>
    <col min="2" max="2" width="22.140625" style="3" customWidth="1"/>
    <col min="3" max="3" width="14.28515625" style="3" customWidth="1"/>
    <col min="4" max="4" width="8" style="3" customWidth="1"/>
    <col min="5" max="5" width="17.5703125" style="3" customWidth="1"/>
    <col min="6" max="13" width="7.42578125" style="1" customWidth="1"/>
    <col min="14" max="14" width="5.42578125" style="1" customWidth="1"/>
    <col min="15" max="15" width="5.42578125" style="1" hidden="1" customWidth="1"/>
    <col min="16" max="16" width="5.42578125" style="4" customWidth="1"/>
    <col min="17" max="26" width="6.7109375" style="1" customWidth="1"/>
    <col min="27" max="27" width="5.42578125" style="1" customWidth="1"/>
    <col min="28" max="28" width="5.42578125" style="1" hidden="1" customWidth="1"/>
    <col min="29" max="29" width="5.42578125" style="21" customWidth="1"/>
    <col min="30" max="30" width="11.42578125" style="25"/>
  </cols>
  <sheetData>
    <row r="1" spans="1:30" ht="18.75" customHeight="1" x14ac:dyDescent="0.25">
      <c r="C1" s="222" t="s">
        <v>53</v>
      </c>
      <c r="D1" s="222"/>
      <c r="E1" s="222"/>
      <c r="F1" s="221" t="s">
        <v>54</v>
      </c>
      <c r="G1" s="221"/>
      <c r="H1" s="221"/>
      <c r="I1" s="221"/>
      <c r="J1" s="221"/>
      <c r="K1" s="221"/>
      <c r="L1" s="221"/>
    </row>
    <row r="2" spans="1:30" ht="18.75" customHeight="1" x14ac:dyDescent="0.25">
      <c r="C2" s="222"/>
      <c r="D2" s="222"/>
      <c r="E2" s="222"/>
      <c r="F2" s="221"/>
      <c r="G2" s="221"/>
      <c r="H2" s="221"/>
      <c r="I2" s="221"/>
      <c r="J2" s="221"/>
      <c r="K2" s="221"/>
      <c r="L2" s="221"/>
    </row>
    <row r="3" spans="1:30" x14ac:dyDescent="0.25">
      <c r="C3" s="222"/>
      <c r="D3" s="222"/>
      <c r="E3" s="222"/>
      <c r="F3" s="221"/>
      <c r="G3" s="221"/>
      <c r="H3" s="221"/>
      <c r="I3" s="221"/>
      <c r="J3" s="221"/>
      <c r="K3" s="221"/>
      <c r="L3" s="221"/>
    </row>
    <row r="4" spans="1:30" ht="18.75" customHeight="1" thickBot="1" x14ac:dyDescent="0.3">
      <c r="C4" s="222"/>
      <c r="D4" s="222"/>
      <c r="E4" s="222"/>
    </row>
    <row r="5" spans="1:30" ht="15.75" customHeight="1" x14ac:dyDescent="0.25">
      <c r="D5" s="38"/>
      <c r="E5" s="41"/>
      <c r="F5" s="216" t="s">
        <v>88</v>
      </c>
      <c r="G5" s="229"/>
      <c r="H5" s="229"/>
      <c r="I5" s="229"/>
      <c r="J5" s="229"/>
      <c r="K5" s="229"/>
      <c r="L5" s="229"/>
      <c r="M5" s="229"/>
      <c r="N5" s="241"/>
      <c r="O5" s="22"/>
      <c r="P5" s="31"/>
      <c r="Q5" s="216" t="s">
        <v>14</v>
      </c>
      <c r="R5" s="229"/>
      <c r="S5" s="229"/>
      <c r="T5" s="229"/>
      <c r="U5" s="229"/>
      <c r="V5" s="229"/>
      <c r="W5" s="229"/>
      <c r="X5" s="229"/>
      <c r="Y5" s="229"/>
      <c r="Z5" s="229"/>
      <c r="AA5" s="228"/>
      <c r="AB5" s="22"/>
      <c r="AC5" s="201"/>
    </row>
    <row r="6" spans="1:30" s="5" customFormat="1" ht="45.75" thickBot="1" x14ac:dyDescent="0.3">
      <c r="A6" s="34"/>
      <c r="B6" s="39" t="s">
        <v>16</v>
      </c>
      <c r="C6" s="40" t="s">
        <v>17</v>
      </c>
      <c r="D6" s="40" t="s">
        <v>18</v>
      </c>
      <c r="E6" s="40" t="s">
        <v>0</v>
      </c>
      <c r="F6" s="8" t="s">
        <v>72</v>
      </c>
      <c r="G6" s="9" t="s">
        <v>83</v>
      </c>
      <c r="H6" s="9" t="s">
        <v>72</v>
      </c>
      <c r="I6" s="45" t="s">
        <v>76</v>
      </c>
      <c r="J6" s="9" t="s">
        <v>84</v>
      </c>
      <c r="K6" s="244" t="s">
        <v>85</v>
      </c>
      <c r="L6" s="9" t="s">
        <v>86</v>
      </c>
      <c r="M6" s="9" t="s">
        <v>87</v>
      </c>
      <c r="N6" s="13" t="s">
        <v>12</v>
      </c>
      <c r="O6" s="245"/>
      <c r="P6" s="246" t="s">
        <v>13</v>
      </c>
      <c r="Q6" s="232" t="s">
        <v>72</v>
      </c>
      <c r="R6" s="233" t="s">
        <v>73</v>
      </c>
      <c r="S6" s="234" t="s">
        <v>74</v>
      </c>
      <c r="T6" s="234" t="s">
        <v>75</v>
      </c>
      <c r="U6" s="234" t="s">
        <v>80</v>
      </c>
      <c r="V6" s="233" t="s">
        <v>79</v>
      </c>
      <c r="W6" s="233" t="s">
        <v>81</v>
      </c>
      <c r="X6" s="233" t="s">
        <v>82</v>
      </c>
      <c r="Y6" s="233" t="s">
        <v>77</v>
      </c>
      <c r="Z6" s="233" t="s">
        <v>78</v>
      </c>
      <c r="AA6" s="237" t="s">
        <v>12</v>
      </c>
      <c r="AB6" s="235"/>
      <c r="AC6" s="239" t="s">
        <v>13</v>
      </c>
      <c r="AD6" s="27"/>
    </row>
    <row r="7" spans="1:30" ht="16.5" thickBot="1" x14ac:dyDescent="0.3">
      <c r="A7" s="209"/>
      <c r="B7" s="91"/>
      <c r="C7" s="92"/>
      <c r="D7" s="217" t="s">
        <v>50</v>
      </c>
      <c r="E7" s="218"/>
      <c r="F7" s="250">
        <v>2</v>
      </c>
      <c r="G7" s="242">
        <v>2</v>
      </c>
      <c r="H7" s="242">
        <v>2</v>
      </c>
      <c r="I7" s="242">
        <v>2</v>
      </c>
      <c r="J7" s="242">
        <v>2</v>
      </c>
      <c r="K7" s="242">
        <v>2</v>
      </c>
      <c r="L7" s="242">
        <v>2</v>
      </c>
      <c r="M7" s="251">
        <v>1</v>
      </c>
      <c r="N7" s="252">
        <f>SUM(F7:M7)</f>
        <v>15</v>
      </c>
      <c r="O7" s="106">
        <v>6.6660000000000004</v>
      </c>
      <c r="P7" s="243">
        <f>PRODUCT(O7,N7)</f>
        <v>99.990000000000009</v>
      </c>
      <c r="Q7" s="240">
        <v>2</v>
      </c>
      <c r="R7" s="230">
        <v>2</v>
      </c>
      <c r="S7" s="230">
        <v>2</v>
      </c>
      <c r="T7" s="230">
        <v>2</v>
      </c>
      <c r="U7" s="230">
        <v>2</v>
      </c>
      <c r="V7" s="230">
        <v>2</v>
      </c>
      <c r="W7" s="230">
        <v>2</v>
      </c>
      <c r="X7" s="230">
        <v>2</v>
      </c>
      <c r="Y7" s="231">
        <v>2</v>
      </c>
      <c r="Z7" s="236">
        <v>2</v>
      </c>
      <c r="AA7" s="238">
        <f>SUM(Q7:Z7)</f>
        <v>20</v>
      </c>
      <c r="AB7" s="71">
        <v>5</v>
      </c>
      <c r="AC7" s="73">
        <f>PRODUCT(AA7,AB7)</f>
        <v>100</v>
      </c>
    </row>
    <row r="8" spans="1:30" ht="15.75" x14ac:dyDescent="0.25">
      <c r="A8" s="209"/>
      <c r="B8" s="171"/>
      <c r="C8" s="172"/>
      <c r="D8" s="94"/>
      <c r="E8" s="95"/>
      <c r="F8" s="240">
        <v>0</v>
      </c>
      <c r="G8" s="230">
        <v>0.25</v>
      </c>
      <c r="H8" s="230">
        <v>0.5</v>
      </c>
      <c r="I8" s="230">
        <v>0.75</v>
      </c>
      <c r="J8" s="230">
        <v>1</v>
      </c>
      <c r="K8" s="230">
        <v>1.25</v>
      </c>
      <c r="L8" s="230">
        <v>1.5</v>
      </c>
      <c r="M8" s="236">
        <v>1</v>
      </c>
      <c r="N8" s="238">
        <f t="shared" ref="N8:N20" si="0">SUM(F8:M8)</f>
        <v>6.25</v>
      </c>
      <c r="O8" s="128">
        <v>6.6660000000000004</v>
      </c>
      <c r="P8" s="243">
        <f t="shared" ref="P8:P20" si="1">PRODUCT(O8,N8)</f>
        <v>41.662500000000001</v>
      </c>
      <c r="Q8" s="240">
        <v>0</v>
      </c>
      <c r="R8" s="230">
        <v>0.25</v>
      </c>
      <c r="S8" s="230">
        <v>0.5</v>
      </c>
      <c r="T8" s="230">
        <v>0.75</v>
      </c>
      <c r="U8" s="230">
        <v>1</v>
      </c>
      <c r="V8" s="230">
        <v>1.25</v>
      </c>
      <c r="W8" s="230">
        <v>1.5</v>
      </c>
      <c r="X8" s="230">
        <v>1.75</v>
      </c>
      <c r="Y8" s="231">
        <v>1</v>
      </c>
      <c r="Z8" s="236">
        <v>0</v>
      </c>
      <c r="AA8" s="238">
        <f t="shared" ref="AA8:AA20" si="2">SUM(Q8:Z8)</f>
        <v>8</v>
      </c>
      <c r="AB8" s="128">
        <v>5</v>
      </c>
      <c r="AC8" s="73">
        <f t="shared" ref="AC8:AC20" si="3">PRODUCT(AA8,AB8)</f>
        <v>40</v>
      </c>
    </row>
    <row r="9" spans="1:30" ht="15.75" x14ac:dyDescent="0.25">
      <c r="A9" s="209"/>
      <c r="B9" s="173"/>
      <c r="C9" s="174"/>
      <c r="D9" s="96"/>
      <c r="E9" s="97"/>
      <c r="F9" s="240" t="s">
        <v>15</v>
      </c>
      <c r="G9" s="230" t="s">
        <v>15</v>
      </c>
      <c r="H9" s="230">
        <v>0.25</v>
      </c>
      <c r="I9" s="230">
        <v>1.75</v>
      </c>
      <c r="J9" s="230">
        <v>2</v>
      </c>
      <c r="K9" s="230" t="s">
        <v>15</v>
      </c>
      <c r="L9" s="230" t="s">
        <v>15</v>
      </c>
      <c r="M9" s="236">
        <v>0</v>
      </c>
      <c r="N9" s="238">
        <f t="shared" si="0"/>
        <v>4</v>
      </c>
      <c r="O9" s="56">
        <v>6.6660000000000004</v>
      </c>
      <c r="P9" s="243">
        <f t="shared" si="1"/>
        <v>26.664000000000001</v>
      </c>
      <c r="Q9" s="240" t="s">
        <v>15</v>
      </c>
      <c r="R9" s="230" t="s">
        <v>15</v>
      </c>
      <c r="S9" s="230" t="s">
        <v>15</v>
      </c>
      <c r="T9" s="230" t="s">
        <v>15</v>
      </c>
      <c r="U9" s="230" t="s">
        <v>15</v>
      </c>
      <c r="V9" s="230" t="s">
        <v>15</v>
      </c>
      <c r="W9" s="230" t="s">
        <v>15</v>
      </c>
      <c r="X9" s="230" t="s">
        <v>15</v>
      </c>
      <c r="Y9" s="231" t="s">
        <v>15</v>
      </c>
      <c r="Z9" s="236" t="s">
        <v>15</v>
      </c>
      <c r="AA9" s="238">
        <f t="shared" si="2"/>
        <v>0</v>
      </c>
      <c r="AB9" s="56">
        <v>5</v>
      </c>
      <c r="AC9" s="73">
        <f t="shared" si="3"/>
        <v>0</v>
      </c>
    </row>
    <row r="10" spans="1:30" ht="15.75" x14ac:dyDescent="0.25">
      <c r="B10" s="173"/>
      <c r="C10" s="174"/>
      <c r="D10" s="96"/>
      <c r="E10" s="97"/>
      <c r="F10" s="240" t="s">
        <v>15</v>
      </c>
      <c r="G10" s="230" t="s">
        <v>15</v>
      </c>
      <c r="H10" s="230" t="s">
        <v>15</v>
      </c>
      <c r="I10" s="230" t="s">
        <v>15</v>
      </c>
      <c r="J10" s="230" t="s">
        <v>15</v>
      </c>
      <c r="K10" s="230" t="s">
        <v>15</v>
      </c>
      <c r="L10" s="230" t="s">
        <v>15</v>
      </c>
      <c r="M10" s="236">
        <v>0</v>
      </c>
      <c r="N10" s="238">
        <f t="shared" si="0"/>
        <v>0</v>
      </c>
      <c r="O10" s="56">
        <v>6.6660000000000004</v>
      </c>
      <c r="P10" s="243">
        <f t="shared" si="1"/>
        <v>0</v>
      </c>
      <c r="Q10" s="240" t="s">
        <v>15</v>
      </c>
      <c r="R10" s="230" t="s">
        <v>15</v>
      </c>
      <c r="S10" s="230" t="s">
        <v>15</v>
      </c>
      <c r="T10" s="230" t="s">
        <v>15</v>
      </c>
      <c r="U10" s="230" t="s">
        <v>15</v>
      </c>
      <c r="V10" s="230" t="s">
        <v>15</v>
      </c>
      <c r="W10" s="230" t="s">
        <v>15</v>
      </c>
      <c r="X10" s="230" t="s">
        <v>15</v>
      </c>
      <c r="Y10" s="231" t="s">
        <v>15</v>
      </c>
      <c r="Z10" s="236" t="s">
        <v>15</v>
      </c>
      <c r="AA10" s="238">
        <f t="shared" si="2"/>
        <v>0</v>
      </c>
      <c r="AB10" s="56">
        <v>5</v>
      </c>
      <c r="AC10" s="73">
        <f t="shared" si="3"/>
        <v>0</v>
      </c>
    </row>
    <row r="11" spans="1:30" ht="15.75" x14ac:dyDescent="0.25">
      <c r="B11" s="173"/>
      <c r="C11" s="174"/>
      <c r="D11" s="96"/>
      <c r="E11" s="97"/>
      <c r="F11" s="240" t="s">
        <v>15</v>
      </c>
      <c r="G11" s="230" t="s">
        <v>15</v>
      </c>
      <c r="H11" s="230" t="s">
        <v>15</v>
      </c>
      <c r="I11" s="230" t="s">
        <v>15</v>
      </c>
      <c r="J11" s="230" t="s">
        <v>15</v>
      </c>
      <c r="K11" s="230" t="s">
        <v>15</v>
      </c>
      <c r="L11" s="230" t="s">
        <v>15</v>
      </c>
      <c r="M11" s="236">
        <v>0</v>
      </c>
      <c r="N11" s="238">
        <f t="shared" si="0"/>
        <v>0</v>
      </c>
      <c r="O11" s="56">
        <v>6.6660000000000004</v>
      </c>
      <c r="P11" s="243">
        <f t="shared" si="1"/>
        <v>0</v>
      </c>
      <c r="Q11" s="240" t="s">
        <v>15</v>
      </c>
      <c r="R11" s="230" t="s">
        <v>15</v>
      </c>
      <c r="S11" s="230" t="s">
        <v>15</v>
      </c>
      <c r="T11" s="230" t="s">
        <v>15</v>
      </c>
      <c r="U11" s="230" t="s">
        <v>15</v>
      </c>
      <c r="V11" s="230" t="s">
        <v>15</v>
      </c>
      <c r="W11" s="230" t="s">
        <v>15</v>
      </c>
      <c r="X11" s="230" t="s">
        <v>15</v>
      </c>
      <c r="Y11" s="231" t="s">
        <v>15</v>
      </c>
      <c r="Z11" s="236" t="s">
        <v>15</v>
      </c>
      <c r="AA11" s="238">
        <f t="shared" si="2"/>
        <v>0</v>
      </c>
      <c r="AB11" s="56">
        <v>5</v>
      </c>
      <c r="AC11" s="73">
        <f t="shared" si="3"/>
        <v>0</v>
      </c>
    </row>
    <row r="12" spans="1:30" ht="15.75" x14ac:dyDescent="0.25">
      <c r="B12" s="173"/>
      <c r="C12" s="174"/>
      <c r="D12" s="96"/>
      <c r="E12" s="97"/>
      <c r="F12" s="240" t="s">
        <v>15</v>
      </c>
      <c r="G12" s="230" t="s">
        <v>15</v>
      </c>
      <c r="H12" s="230" t="s">
        <v>15</v>
      </c>
      <c r="I12" s="230" t="s">
        <v>15</v>
      </c>
      <c r="J12" s="230" t="s">
        <v>15</v>
      </c>
      <c r="K12" s="230" t="s">
        <v>15</v>
      </c>
      <c r="L12" s="230" t="s">
        <v>15</v>
      </c>
      <c r="M12" s="236">
        <v>0</v>
      </c>
      <c r="N12" s="238">
        <f t="shared" si="0"/>
        <v>0</v>
      </c>
      <c r="O12" s="56">
        <v>6.6660000000000004</v>
      </c>
      <c r="P12" s="243">
        <f t="shared" si="1"/>
        <v>0</v>
      </c>
      <c r="Q12" s="240" t="s">
        <v>15</v>
      </c>
      <c r="R12" s="230" t="s">
        <v>15</v>
      </c>
      <c r="S12" s="230" t="s">
        <v>15</v>
      </c>
      <c r="T12" s="230" t="s">
        <v>15</v>
      </c>
      <c r="U12" s="230" t="s">
        <v>15</v>
      </c>
      <c r="V12" s="230" t="s">
        <v>15</v>
      </c>
      <c r="W12" s="230" t="s">
        <v>15</v>
      </c>
      <c r="X12" s="230" t="s">
        <v>15</v>
      </c>
      <c r="Y12" s="231" t="s">
        <v>15</v>
      </c>
      <c r="Z12" s="236" t="s">
        <v>15</v>
      </c>
      <c r="AA12" s="238">
        <f t="shared" si="2"/>
        <v>0</v>
      </c>
      <c r="AB12" s="56">
        <v>5</v>
      </c>
      <c r="AC12" s="73">
        <f t="shared" si="3"/>
        <v>0</v>
      </c>
    </row>
    <row r="13" spans="1:30" ht="15.75" x14ac:dyDescent="0.25">
      <c r="B13" s="173"/>
      <c r="C13" s="174"/>
      <c r="D13" s="96"/>
      <c r="E13" s="97"/>
      <c r="F13" s="240" t="s">
        <v>15</v>
      </c>
      <c r="G13" s="230" t="s">
        <v>15</v>
      </c>
      <c r="H13" s="230" t="s">
        <v>15</v>
      </c>
      <c r="I13" s="230" t="s">
        <v>15</v>
      </c>
      <c r="J13" s="230" t="s">
        <v>15</v>
      </c>
      <c r="K13" s="230" t="s">
        <v>15</v>
      </c>
      <c r="L13" s="230" t="s">
        <v>15</v>
      </c>
      <c r="M13" s="236">
        <v>0</v>
      </c>
      <c r="N13" s="238">
        <f t="shared" si="0"/>
        <v>0</v>
      </c>
      <c r="O13" s="56">
        <v>6.6660000000000004</v>
      </c>
      <c r="P13" s="243">
        <f t="shared" si="1"/>
        <v>0</v>
      </c>
      <c r="Q13" s="240" t="s">
        <v>15</v>
      </c>
      <c r="R13" s="230" t="s">
        <v>15</v>
      </c>
      <c r="S13" s="230" t="s">
        <v>15</v>
      </c>
      <c r="T13" s="230" t="s">
        <v>15</v>
      </c>
      <c r="U13" s="230" t="s">
        <v>15</v>
      </c>
      <c r="V13" s="230" t="s">
        <v>15</v>
      </c>
      <c r="W13" s="230" t="s">
        <v>15</v>
      </c>
      <c r="X13" s="230" t="s">
        <v>15</v>
      </c>
      <c r="Y13" s="231" t="s">
        <v>15</v>
      </c>
      <c r="Z13" s="236" t="s">
        <v>15</v>
      </c>
      <c r="AA13" s="238">
        <f t="shared" si="2"/>
        <v>0</v>
      </c>
      <c r="AB13" s="56">
        <v>5</v>
      </c>
      <c r="AC13" s="73">
        <f t="shared" si="3"/>
        <v>0</v>
      </c>
    </row>
    <row r="14" spans="1:30" ht="15.75" x14ac:dyDescent="0.25">
      <c r="B14" s="173"/>
      <c r="C14" s="174"/>
      <c r="D14" s="96"/>
      <c r="E14" s="97"/>
      <c r="F14" s="240" t="s">
        <v>15</v>
      </c>
      <c r="G14" s="230" t="s">
        <v>15</v>
      </c>
      <c r="H14" s="230" t="s">
        <v>15</v>
      </c>
      <c r="I14" s="230" t="s">
        <v>15</v>
      </c>
      <c r="J14" s="230" t="s">
        <v>15</v>
      </c>
      <c r="K14" s="230" t="s">
        <v>15</v>
      </c>
      <c r="L14" s="230" t="s">
        <v>15</v>
      </c>
      <c r="M14" s="236">
        <v>0</v>
      </c>
      <c r="N14" s="238">
        <f t="shared" si="0"/>
        <v>0</v>
      </c>
      <c r="O14" s="56">
        <v>6.6660000000000004</v>
      </c>
      <c r="P14" s="243">
        <f t="shared" si="1"/>
        <v>0</v>
      </c>
      <c r="Q14" s="240" t="s">
        <v>15</v>
      </c>
      <c r="R14" s="230" t="s">
        <v>15</v>
      </c>
      <c r="S14" s="230" t="s">
        <v>15</v>
      </c>
      <c r="T14" s="230" t="s">
        <v>15</v>
      </c>
      <c r="U14" s="230" t="s">
        <v>15</v>
      </c>
      <c r="V14" s="230" t="s">
        <v>15</v>
      </c>
      <c r="W14" s="230" t="s">
        <v>15</v>
      </c>
      <c r="X14" s="230" t="s">
        <v>15</v>
      </c>
      <c r="Y14" s="231" t="s">
        <v>15</v>
      </c>
      <c r="Z14" s="236" t="s">
        <v>15</v>
      </c>
      <c r="AA14" s="238">
        <f t="shared" si="2"/>
        <v>0</v>
      </c>
      <c r="AB14" s="56">
        <v>5</v>
      </c>
      <c r="AC14" s="73">
        <f t="shared" si="3"/>
        <v>0</v>
      </c>
    </row>
    <row r="15" spans="1:30" ht="15.75" x14ac:dyDescent="0.25">
      <c r="B15" s="173"/>
      <c r="C15" s="174"/>
      <c r="D15" s="96"/>
      <c r="E15" s="97"/>
      <c r="F15" s="240" t="s">
        <v>15</v>
      </c>
      <c r="G15" s="230" t="s">
        <v>15</v>
      </c>
      <c r="H15" s="230" t="s">
        <v>15</v>
      </c>
      <c r="I15" s="230" t="s">
        <v>15</v>
      </c>
      <c r="J15" s="230" t="s">
        <v>15</v>
      </c>
      <c r="K15" s="230" t="s">
        <v>15</v>
      </c>
      <c r="L15" s="230" t="s">
        <v>15</v>
      </c>
      <c r="M15" s="236">
        <v>0</v>
      </c>
      <c r="N15" s="238">
        <f t="shared" si="0"/>
        <v>0</v>
      </c>
      <c r="O15" s="56">
        <v>6.6660000000000004</v>
      </c>
      <c r="P15" s="243">
        <f t="shared" si="1"/>
        <v>0</v>
      </c>
      <c r="Q15" s="240" t="s">
        <v>15</v>
      </c>
      <c r="R15" s="230" t="s">
        <v>15</v>
      </c>
      <c r="S15" s="230" t="s">
        <v>15</v>
      </c>
      <c r="T15" s="230" t="s">
        <v>15</v>
      </c>
      <c r="U15" s="230" t="s">
        <v>15</v>
      </c>
      <c r="V15" s="230" t="s">
        <v>15</v>
      </c>
      <c r="W15" s="230" t="s">
        <v>15</v>
      </c>
      <c r="X15" s="230" t="s">
        <v>15</v>
      </c>
      <c r="Y15" s="231" t="s">
        <v>15</v>
      </c>
      <c r="Z15" s="236" t="s">
        <v>15</v>
      </c>
      <c r="AA15" s="238">
        <f t="shared" si="2"/>
        <v>0</v>
      </c>
      <c r="AB15" s="56">
        <v>5</v>
      </c>
      <c r="AC15" s="73">
        <f t="shared" si="3"/>
        <v>0</v>
      </c>
    </row>
    <row r="16" spans="1:30" ht="15.75" x14ac:dyDescent="0.25">
      <c r="B16" s="173"/>
      <c r="C16" s="174"/>
      <c r="D16" s="96"/>
      <c r="E16" s="97"/>
      <c r="F16" s="240" t="s">
        <v>15</v>
      </c>
      <c r="G16" s="230" t="s">
        <v>15</v>
      </c>
      <c r="H16" s="230" t="s">
        <v>15</v>
      </c>
      <c r="I16" s="230" t="s">
        <v>15</v>
      </c>
      <c r="J16" s="230" t="s">
        <v>15</v>
      </c>
      <c r="K16" s="230" t="s">
        <v>15</v>
      </c>
      <c r="L16" s="230" t="s">
        <v>15</v>
      </c>
      <c r="M16" s="236">
        <v>0</v>
      </c>
      <c r="N16" s="238">
        <f t="shared" si="0"/>
        <v>0</v>
      </c>
      <c r="O16" s="56">
        <v>6.6660000000000004</v>
      </c>
      <c r="P16" s="243">
        <f t="shared" si="1"/>
        <v>0</v>
      </c>
      <c r="Q16" s="240" t="s">
        <v>15</v>
      </c>
      <c r="R16" s="230" t="s">
        <v>15</v>
      </c>
      <c r="S16" s="230" t="s">
        <v>15</v>
      </c>
      <c r="T16" s="230" t="s">
        <v>15</v>
      </c>
      <c r="U16" s="230" t="s">
        <v>15</v>
      </c>
      <c r="V16" s="230" t="s">
        <v>15</v>
      </c>
      <c r="W16" s="230" t="s">
        <v>15</v>
      </c>
      <c r="X16" s="230" t="s">
        <v>15</v>
      </c>
      <c r="Y16" s="231" t="s">
        <v>15</v>
      </c>
      <c r="Z16" s="236" t="s">
        <v>15</v>
      </c>
      <c r="AA16" s="238">
        <f t="shared" si="2"/>
        <v>0</v>
      </c>
      <c r="AB16" s="56">
        <v>5</v>
      </c>
      <c r="AC16" s="73">
        <f t="shared" si="3"/>
        <v>0</v>
      </c>
    </row>
    <row r="17" spans="2:29" ht="15.75" x14ac:dyDescent="0.25">
      <c r="B17" s="173"/>
      <c r="C17" s="174"/>
      <c r="D17" s="96"/>
      <c r="E17" s="97"/>
      <c r="F17" s="240" t="s">
        <v>15</v>
      </c>
      <c r="G17" s="230" t="s">
        <v>15</v>
      </c>
      <c r="H17" s="230" t="s">
        <v>15</v>
      </c>
      <c r="I17" s="230" t="s">
        <v>15</v>
      </c>
      <c r="J17" s="230" t="s">
        <v>15</v>
      </c>
      <c r="K17" s="230" t="s">
        <v>15</v>
      </c>
      <c r="L17" s="230" t="s">
        <v>15</v>
      </c>
      <c r="M17" s="236">
        <v>0</v>
      </c>
      <c r="N17" s="238">
        <f t="shared" si="0"/>
        <v>0</v>
      </c>
      <c r="O17" s="56">
        <v>6.6660000000000004</v>
      </c>
      <c r="P17" s="243">
        <f t="shared" si="1"/>
        <v>0</v>
      </c>
      <c r="Q17" s="240" t="s">
        <v>15</v>
      </c>
      <c r="R17" s="230" t="s">
        <v>15</v>
      </c>
      <c r="S17" s="230" t="s">
        <v>15</v>
      </c>
      <c r="T17" s="230" t="s">
        <v>15</v>
      </c>
      <c r="U17" s="230" t="s">
        <v>15</v>
      </c>
      <c r="V17" s="230" t="s">
        <v>15</v>
      </c>
      <c r="W17" s="230" t="s">
        <v>15</v>
      </c>
      <c r="X17" s="230" t="s">
        <v>15</v>
      </c>
      <c r="Y17" s="231" t="s">
        <v>15</v>
      </c>
      <c r="Z17" s="236" t="s">
        <v>15</v>
      </c>
      <c r="AA17" s="238">
        <f t="shared" si="2"/>
        <v>0</v>
      </c>
      <c r="AB17" s="56">
        <v>5</v>
      </c>
      <c r="AC17" s="73">
        <f t="shared" si="3"/>
        <v>0</v>
      </c>
    </row>
    <row r="18" spans="2:29" ht="15.75" x14ac:dyDescent="0.25">
      <c r="B18" s="173"/>
      <c r="C18" s="174"/>
      <c r="D18" s="96"/>
      <c r="E18" s="97"/>
      <c r="F18" s="240" t="s">
        <v>15</v>
      </c>
      <c r="G18" s="230" t="s">
        <v>15</v>
      </c>
      <c r="H18" s="230" t="s">
        <v>15</v>
      </c>
      <c r="I18" s="230" t="s">
        <v>15</v>
      </c>
      <c r="J18" s="230" t="s">
        <v>15</v>
      </c>
      <c r="K18" s="230" t="s">
        <v>15</v>
      </c>
      <c r="L18" s="230" t="s">
        <v>15</v>
      </c>
      <c r="M18" s="236">
        <v>0</v>
      </c>
      <c r="N18" s="238">
        <f t="shared" si="0"/>
        <v>0</v>
      </c>
      <c r="O18" s="56">
        <v>6.6660000000000004</v>
      </c>
      <c r="P18" s="243">
        <f t="shared" si="1"/>
        <v>0</v>
      </c>
      <c r="Q18" s="240" t="s">
        <v>15</v>
      </c>
      <c r="R18" s="230" t="s">
        <v>15</v>
      </c>
      <c r="S18" s="230" t="s">
        <v>15</v>
      </c>
      <c r="T18" s="230" t="s">
        <v>15</v>
      </c>
      <c r="U18" s="230" t="s">
        <v>15</v>
      </c>
      <c r="V18" s="230" t="s">
        <v>15</v>
      </c>
      <c r="W18" s="230" t="s">
        <v>15</v>
      </c>
      <c r="X18" s="230" t="s">
        <v>15</v>
      </c>
      <c r="Y18" s="231" t="s">
        <v>15</v>
      </c>
      <c r="Z18" s="236" t="s">
        <v>15</v>
      </c>
      <c r="AA18" s="238">
        <f t="shared" si="2"/>
        <v>0</v>
      </c>
      <c r="AB18" s="56">
        <v>5</v>
      </c>
      <c r="AC18" s="73">
        <f t="shared" si="3"/>
        <v>0</v>
      </c>
    </row>
    <row r="19" spans="2:29" ht="15.75" x14ac:dyDescent="0.25">
      <c r="B19" s="173"/>
      <c r="C19" s="174"/>
      <c r="D19" s="96"/>
      <c r="E19" s="97"/>
      <c r="F19" s="240" t="s">
        <v>15</v>
      </c>
      <c r="G19" s="230" t="s">
        <v>15</v>
      </c>
      <c r="H19" s="230" t="s">
        <v>15</v>
      </c>
      <c r="I19" s="230" t="s">
        <v>15</v>
      </c>
      <c r="J19" s="230" t="s">
        <v>15</v>
      </c>
      <c r="K19" s="230" t="s">
        <v>15</v>
      </c>
      <c r="L19" s="230" t="s">
        <v>15</v>
      </c>
      <c r="M19" s="236">
        <v>0</v>
      </c>
      <c r="N19" s="238">
        <f t="shared" si="0"/>
        <v>0</v>
      </c>
      <c r="O19" s="56">
        <v>6.6660000000000004</v>
      </c>
      <c r="P19" s="243">
        <f t="shared" si="1"/>
        <v>0</v>
      </c>
      <c r="Q19" s="240" t="s">
        <v>15</v>
      </c>
      <c r="R19" s="230" t="s">
        <v>15</v>
      </c>
      <c r="S19" s="230" t="s">
        <v>15</v>
      </c>
      <c r="T19" s="230" t="s">
        <v>15</v>
      </c>
      <c r="U19" s="230" t="s">
        <v>15</v>
      </c>
      <c r="V19" s="230" t="s">
        <v>15</v>
      </c>
      <c r="W19" s="230" t="s">
        <v>15</v>
      </c>
      <c r="X19" s="230" t="s">
        <v>15</v>
      </c>
      <c r="Y19" s="231" t="s">
        <v>15</v>
      </c>
      <c r="Z19" s="236" t="s">
        <v>15</v>
      </c>
      <c r="AA19" s="238">
        <f t="shared" si="2"/>
        <v>0</v>
      </c>
      <c r="AB19" s="56">
        <v>5</v>
      </c>
      <c r="AC19" s="73">
        <f t="shared" si="3"/>
        <v>0</v>
      </c>
    </row>
    <row r="20" spans="2:29" ht="15.75" x14ac:dyDescent="0.25">
      <c r="B20" s="173"/>
      <c r="C20" s="174"/>
      <c r="D20" s="96"/>
      <c r="E20" s="97"/>
      <c r="F20" s="240" t="s">
        <v>15</v>
      </c>
      <c r="G20" s="230" t="s">
        <v>15</v>
      </c>
      <c r="H20" s="230" t="s">
        <v>15</v>
      </c>
      <c r="I20" s="230" t="s">
        <v>15</v>
      </c>
      <c r="J20" s="230" t="s">
        <v>15</v>
      </c>
      <c r="K20" s="230" t="s">
        <v>15</v>
      </c>
      <c r="L20" s="230" t="s">
        <v>15</v>
      </c>
      <c r="M20" s="236">
        <v>0</v>
      </c>
      <c r="N20" s="238">
        <f t="shared" si="0"/>
        <v>0</v>
      </c>
      <c r="O20" s="56">
        <v>6.6660000000000004</v>
      </c>
      <c r="P20" s="243">
        <f t="shared" si="1"/>
        <v>0</v>
      </c>
      <c r="Q20" s="240" t="s">
        <v>15</v>
      </c>
      <c r="R20" s="230" t="s">
        <v>15</v>
      </c>
      <c r="S20" s="230" t="s">
        <v>15</v>
      </c>
      <c r="T20" s="230" t="s">
        <v>15</v>
      </c>
      <c r="U20" s="230" t="s">
        <v>15</v>
      </c>
      <c r="V20" s="230" t="s">
        <v>15</v>
      </c>
      <c r="W20" s="230" t="s">
        <v>15</v>
      </c>
      <c r="X20" s="230" t="s">
        <v>15</v>
      </c>
      <c r="Y20" s="231" t="s">
        <v>15</v>
      </c>
      <c r="Z20" s="236" t="s">
        <v>15</v>
      </c>
      <c r="AA20" s="238">
        <f t="shared" si="2"/>
        <v>0</v>
      </c>
      <c r="AB20" s="56">
        <v>5</v>
      </c>
      <c r="AC20" s="73">
        <f t="shared" si="3"/>
        <v>0</v>
      </c>
    </row>
  </sheetData>
  <mergeCells count="6">
    <mergeCell ref="Q5:Z5"/>
    <mergeCell ref="A7:A9"/>
    <mergeCell ref="D7:E7"/>
    <mergeCell ref="C1:E4"/>
    <mergeCell ref="F1:L3"/>
    <mergeCell ref="F5:M5"/>
  </mergeCells>
  <conditionalFormatting sqref="AB8 AB7:AC7 AC8:AC9 O7:P7 O8 P8:P9">
    <cfRule type="cellIs" dxfId="175" priority="195" operator="equal">
      <formula>1</formula>
    </cfRule>
    <cfRule type="cellIs" dxfId="174" priority="196" operator="equal">
      <formula>2</formula>
    </cfRule>
    <cfRule type="cellIs" dxfId="173" priority="197" operator="equal">
      <formula>4</formula>
    </cfRule>
    <cfRule type="cellIs" dxfId="172" priority="198" operator="equal">
      <formula>0</formula>
    </cfRule>
  </conditionalFormatting>
  <conditionalFormatting sqref="AB8 AB7:AC7 AC8:AC9 O7:P7 O8 P8:P9">
    <cfRule type="cellIs" dxfId="162" priority="185" operator="equal">
      <formula>0</formula>
    </cfRule>
  </conditionalFormatting>
  <conditionalFormatting sqref="AB8 AB7:AC7 AC8:AC9 O7:P7 O8 P8:P9">
    <cfRule type="cellIs" dxfId="161" priority="184" operator="equal">
      <formula>0</formula>
    </cfRule>
  </conditionalFormatting>
  <conditionalFormatting sqref="AC7:AC9 P7:P9">
    <cfRule type="cellIs" dxfId="160" priority="183" operator="greaterThan">
      <formula>69</formula>
    </cfRule>
  </conditionalFormatting>
  <conditionalFormatting sqref="AC7:AC9 P7:P9">
    <cfRule type="cellIs" dxfId="158" priority="181" operator="greaterThan">
      <formula>69</formula>
    </cfRule>
  </conditionalFormatting>
  <conditionalFormatting sqref="AB9 O9">
    <cfRule type="cellIs" dxfId="157" priority="177" operator="equal">
      <formula>1</formula>
    </cfRule>
    <cfRule type="cellIs" dxfId="156" priority="178" operator="equal">
      <formula>2</formula>
    </cfRule>
    <cfRule type="cellIs" dxfId="155" priority="179" operator="equal">
      <formula>4</formula>
    </cfRule>
    <cfRule type="cellIs" dxfId="154" priority="180" operator="equal">
      <formula>0</formula>
    </cfRule>
  </conditionalFormatting>
  <conditionalFormatting sqref="AB9 O9">
    <cfRule type="cellIs" dxfId="146" priority="167" operator="equal">
      <formula>0</formula>
    </cfRule>
  </conditionalFormatting>
  <conditionalFormatting sqref="AB9 O9">
    <cfRule type="cellIs" dxfId="145" priority="166" operator="equal">
      <formula>0</formula>
    </cfRule>
  </conditionalFormatting>
  <conditionalFormatting sqref="Q7:AA9">
    <cfRule type="cellIs" dxfId="97" priority="105" operator="between">
      <formula>"0.8"</formula>
      <formula>"1.8"</formula>
    </cfRule>
    <cfRule type="cellIs" dxfId="96" priority="106" operator="equal">
      <formula>2</formula>
    </cfRule>
  </conditionalFormatting>
  <conditionalFormatting sqref="Q7:Z9">
    <cfRule type="cellIs" dxfId="95" priority="96" operator="between">
      <formula>1.1</formula>
      <formula>1.8</formula>
    </cfRule>
    <cfRule type="cellIs" dxfId="94" priority="97" operator="between">
      <formula>1.2</formula>
      <formula>1.8</formula>
    </cfRule>
    <cfRule type="cellIs" dxfId="93" priority="98" operator="between">
      <formula>0.2</formula>
      <formula>1.3</formula>
    </cfRule>
    <cfRule type="cellIs" dxfId="92" priority="99" operator="equal">
      <formula>0</formula>
    </cfRule>
    <cfRule type="cellIs" dxfId="91" priority="100" operator="between">
      <formula>1</formula>
      <formula>1.8</formula>
    </cfRule>
    <cfRule type="cellIs" dxfId="90" priority="101" operator="lessThan">
      <formula>1</formula>
    </cfRule>
    <cfRule type="cellIs" dxfId="89" priority="102" operator="lessThan">
      <formula>0.8</formula>
    </cfRule>
    <cfRule type="cellIs" dxfId="88" priority="103" operator="lessThan">
      <formula>1</formula>
    </cfRule>
    <cfRule type="cellIs" dxfId="87" priority="104" operator="between">
      <formula>"0.8"</formula>
      <formula>"1.8"</formula>
    </cfRule>
  </conditionalFormatting>
  <conditionalFormatting sqref="M7">
    <cfRule type="cellIs" dxfId="86" priority="83" operator="equal">
      <formula>1</formula>
    </cfRule>
    <cfRule type="cellIs" dxfId="85" priority="95" operator="equal">
      <formula>1</formula>
    </cfRule>
  </conditionalFormatting>
  <conditionalFormatting sqref="F7:L9">
    <cfRule type="cellIs" dxfId="84" priority="91" operator="between">
      <formula>0.2</formula>
      <formula>0.8</formula>
    </cfRule>
    <cfRule type="cellIs" dxfId="83" priority="92" operator="between">
      <formula>1.2</formula>
      <formula>1.88</formula>
    </cfRule>
    <cfRule type="cellIs" dxfId="82" priority="93" operator="equal">
      <formula>0</formula>
    </cfRule>
    <cfRule type="cellIs" dxfId="81" priority="94" operator="equal">
      <formula>2</formula>
    </cfRule>
  </conditionalFormatting>
  <conditionalFormatting sqref="J8:J9">
    <cfRule type="cellIs" dxfId="80" priority="87" operator="between">
      <formula>0.2</formula>
      <formula>0.8</formula>
    </cfRule>
    <cfRule type="cellIs" dxfId="79" priority="88" operator="between">
      <formula>1.2</formula>
      <formula>1.88</formula>
    </cfRule>
    <cfRule type="cellIs" dxfId="78" priority="89" operator="equal">
      <formula>0</formula>
    </cfRule>
    <cfRule type="cellIs" dxfId="77" priority="90" operator="equal">
      <formula>2</formula>
    </cfRule>
  </conditionalFormatting>
  <conditionalFormatting sqref="F7:M7 F8:L9">
    <cfRule type="cellIs" dxfId="76" priority="85" operator="equal">
      <formula>1</formula>
    </cfRule>
    <cfRule type="cellIs" dxfId="75" priority="86" operator="between">
      <formula>"0.90"</formula>
      <formula>"1.8"</formula>
    </cfRule>
  </conditionalFormatting>
  <conditionalFormatting sqref="M8:M9">
    <cfRule type="cellIs" dxfId="74" priority="84" operator="equal">
      <formula>1</formula>
    </cfRule>
  </conditionalFormatting>
  <conditionalFormatting sqref="AC10:AC20 P10:P20">
    <cfRule type="cellIs" dxfId="73" priority="79" operator="equal">
      <formula>1</formula>
    </cfRule>
    <cfRule type="cellIs" dxfId="72" priority="80" operator="equal">
      <formula>2</formula>
    </cfRule>
    <cfRule type="cellIs" dxfId="71" priority="81" operator="equal">
      <formula>4</formula>
    </cfRule>
    <cfRule type="cellIs" dxfId="70" priority="82" operator="equal">
      <formula>0</formula>
    </cfRule>
  </conditionalFormatting>
  <conditionalFormatting sqref="AC10:AC20 P10:P20">
    <cfRule type="cellIs" dxfId="69" priority="78" operator="equal">
      <formula>0</formula>
    </cfRule>
  </conditionalFormatting>
  <conditionalFormatting sqref="AC10:AC20 P10:P20">
    <cfRule type="cellIs" dxfId="68" priority="77" operator="equal">
      <formula>0</formula>
    </cfRule>
  </conditionalFormatting>
  <conditionalFormatting sqref="AC10:AC20 P10:P20">
    <cfRule type="cellIs" dxfId="67" priority="76" operator="greaterThan">
      <formula>69</formula>
    </cfRule>
  </conditionalFormatting>
  <conditionalFormatting sqref="AC10:AC20 P10:P20">
    <cfRule type="cellIs" dxfId="66" priority="75" operator="greaterThan">
      <formula>69</formula>
    </cfRule>
  </conditionalFormatting>
  <conditionalFormatting sqref="AB10:AB20 O10:O20">
    <cfRule type="cellIs" dxfId="65" priority="71" operator="equal">
      <formula>1</formula>
    </cfRule>
    <cfRule type="cellIs" dxfId="64" priority="72" operator="equal">
      <formula>2</formula>
    </cfRule>
    <cfRule type="cellIs" dxfId="63" priority="73" operator="equal">
      <formula>4</formula>
    </cfRule>
    <cfRule type="cellIs" dxfId="62" priority="74" operator="equal">
      <formula>0</formula>
    </cfRule>
  </conditionalFormatting>
  <conditionalFormatting sqref="AB10:AB20 O10:O20">
    <cfRule type="cellIs" dxfId="54" priority="61" operator="equal">
      <formula>0</formula>
    </cfRule>
  </conditionalFormatting>
  <conditionalFormatting sqref="AB10:AB20 O10:O20">
    <cfRule type="cellIs" dxfId="53" priority="60" operator="equal">
      <formula>0</formula>
    </cfRule>
  </conditionalFormatting>
  <conditionalFormatting sqref="Q10:AA20">
    <cfRule type="cellIs" dxfId="21" priority="21" operator="between">
      <formula>"0.8"</formula>
      <formula>"1.8"</formula>
    </cfRule>
    <cfRule type="cellIs" dxfId="20" priority="22" operator="equal">
      <formula>2</formula>
    </cfRule>
  </conditionalFormatting>
  <conditionalFormatting sqref="Q10:Z20">
    <cfRule type="cellIs" dxfId="19" priority="12" operator="between">
      <formula>1.1</formula>
      <formula>1.8</formula>
    </cfRule>
    <cfRule type="cellIs" dxfId="18" priority="13" operator="between">
      <formula>1.2</formula>
      <formula>1.8</formula>
    </cfRule>
    <cfRule type="cellIs" dxfId="17" priority="14" operator="between">
      <formula>0.2</formula>
      <formula>1.3</formula>
    </cfRule>
    <cfRule type="cellIs" dxfId="16" priority="15" operator="equal">
      <formula>0</formula>
    </cfRule>
    <cfRule type="cellIs" dxfId="15" priority="16" operator="between">
      <formula>1</formula>
      <formula>1.8</formula>
    </cfRule>
    <cfRule type="cellIs" dxfId="14" priority="17" operator="lessThan">
      <formula>1</formula>
    </cfRule>
    <cfRule type="cellIs" dxfId="13" priority="18" operator="lessThan">
      <formula>0.8</formula>
    </cfRule>
    <cfRule type="cellIs" dxfId="12" priority="19" operator="lessThan">
      <formula>1</formula>
    </cfRule>
    <cfRule type="cellIs" dxfId="11" priority="20" operator="between">
      <formula>"0.8"</formula>
      <formula>"1.8"</formula>
    </cfRule>
  </conditionalFormatting>
  <conditionalFormatting sqref="F10:L20">
    <cfRule type="cellIs" dxfId="10" priority="8" operator="between">
      <formula>0.2</formula>
      <formula>0.8</formula>
    </cfRule>
    <cfRule type="cellIs" dxfId="9" priority="9" operator="between">
      <formula>1.2</formula>
      <formula>1.88</formula>
    </cfRule>
    <cfRule type="cellIs" dxfId="8" priority="10" operator="equal">
      <formula>0</formula>
    </cfRule>
    <cfRule type="cellIs" dxfId="7" priority="11" operator="equal">
      <formula>2</formula>
    </cfRule>
  </conditionalFormatting>
  <conditionalFormatting sqref="J10:J20">
    <cfRule type="cellIs" dxfId="6" priority="4" operator="between">
      <formula>0.2</formula>
      <formula>0.8</formula>
    </cfRule>
    <cfRule type="cellIs" dxfId="5" priority="5" operator="between">
      <formula>1.2</formula>
      <formula>1.88</formula>
    </cfRule>
    <cfRule type="cellIs" dxfId="4" priority="6" operator="equal">
      <formula>0</formula>
    </cfRule>
    <cfRule type="cellIs" dxfId="3" priority="7" operator="equal">
      <formula>2</formula>
    </cfRule>
  </conditionalFormatting>
  <conditionalFormatting sqref="F10:L20">
    <cfRule type="cellIs" dxfId="2" priority="2" operator="equal">
      <formula>1</formula>
    </cfRule>
    <cfRule type="cellIs" dxfId="1" priority="3" operator="between">
      <formula>"0.90"</formula>
      <formula>"1.8"</formula>
    </cfRule>
  </conditionalFormatting>
  <conditionalFormatting sqref="M10:M20">
    <cfRule type="cellIs" dxfId="0" priority="1" operator="equal">
      <formula>1</formula>
    </cfRule>
  </conditionalFormatting>
  <pageMargins left="0.9055118110236221" right="0" top="0.74803149606299213" bottom="0.74803149606299213" header="0.31496062992125984" footer="0.31496062992125984"/>
  <pageSetup paperSize="9" scale="1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Récap 10-11</vt:lpstr>
      <vt:lpstr>Saut Barre</vt:lpstr>
      <vt:lpstr>Poutre Sol</vt:lpstr>
      <vt:lpstr>Acro</vt:lpstr>
      <vt:lpstr>Gymnique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Gallin-Martel</dc:creator>
  <cp:lastModifiedBy>Eric Gallin-Martel</cp:lastModifiedBy>
  <cp:lastPrinted>2017-10-22T10:31:31Z</cp:lastPrinted>
  <dcterms:created xsi:type="dcterms:W3CDTF">2017-10-06T06:56:59Z</dcterms:created>
  <dcterms:modified xsi:type="dcterms:W3CDTF">2018-07-12T16:20:17Z</dcterms:modified>
</cp:coreProperties>
</file>